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\Kuliah\smt 8\Go Wisudaaa\REVISIII\Olah data\Validasi eksternal\"/>
    </mc:Choice>
  </mc:AlternateContent>
  <xr:revisionPtr revIDLastSave="0" documentId="13_ncr:1_{EB621898-39F8-4A93-A1EA-96C5E413AECD}" xr6:coauthVersionLast="47" xr6:coauthVersionMax="47" xr10:uidLastSave="{00000000-0000-0000-0000-000000000000}"/>
  <bookViews>
    <workbookView xWindow="-120" yWindow="-120" windowWidth="20730" windowHeight="11160" tabRatio="826" activeTab="4" xr2:uid="{D40382C4-22F8-4CFF-B5C0-253A68EEEB54}"/>
  </bookViews>
  <sheets>
    <sheet name="VALIDITAS INTERNAL" sheetId="8" r:id="rId1"/>
    <sheet name="JAWABAN SISWA" sheetId="1" r:id="rId2"/>
    <sheet name="VALIDITAS EMPIRIS ISI" sheetId="2" r:id="rId3"/>
    <sheet name="JUMLAH TIER (1+3, 2+4)" sheetId="3" r:id="rId4"/>
    <sheet name="VALIDITAS KONSTRUK" sheetId="4" r:id="rId5"/>
    <sheet name="RELIABILITAS" sheetId="5" r:id="rId6"/>
    <sheet name="REKAPAN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20" i="4" l="1"/>
  <c r="AE4" i="3"/>
  <c r="D9" i="9"/>
  <c r="D11" i="9"/>
  <c r="O15" i="5"/>
  <c r="AJ61" i="3" l="1"/>
  <c r="AI61" i="3"/>
  <c r="AK60" i="3"/>
  <c r="AK59" i="3"/>
  <c r="AK58" i="3"/>
  <c r="AK57" i="3"/>
  <c r="AK56" i="3"/>
  <c r="AK55" i="3"/>
  <c r="AK54" i="3"/>
  <c r="AK53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61" i="3" s="1"/>
  <c r="AJ30" i="3"/>
  <c r="AI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K6" i="3"/>
  <c r="AK5" i="3"/>
  <c r="AK4" i="3"/>
  <c r="AK3" i="3"/>
  <c r="AK30" i="3" s="1"/>
  <c r="AR34" i="1"/>
  <c r="AR33" i="1"/>
  <c r="D14" i="2"/>
  <c r="D15" i="2" s="1"/>
  <c r="C14" i="2"/>
  <c r="C15" i="2" s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W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O104" i="1"/>
  <c r="O105" i="1"/>
  <c r="O106" i="1"/>
  <c r="AA106" i="1" s="1"/>
  <c r="O107" i="1"/>
  <c r="AA107" i="1" s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AA120" i="1" s="1"/>
  <c r="O121" i="1"/>
  <c r="AA121" i="1" s="1"/>
  <c r="O122" i="1"/>
  <c r="O123" i="1"/>
  <c r="O124" i="1"/>
  <c r="O125" i="1"/>
  <c r="O126" i="1"/>
  <c r="AA126" i="1" s="1"/>
  <c r="O127" i="1"/>
  <c r="O128" i="1"/>
  <c r="O129" i="1"/>
  <c r="Z103" i="1"/>
  <c r="Y103" i="1"/>
  <c r="X103" i="1"/>
  <c r="V103" i="1"/>
  <c r="U103" i="1"/>
  <c r="T103" i="1"/>
  <c r="S103" i="1"/>
  <c r="R103" i="1"/>
  <c r="P103" i="1"/>
  <c r="P130" i="1" s="1"/>
  <c r="Q103" i="1"/>
  <c r="O103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Z71" i="1"/>
  <c r="Y71" i="1"/>
  <c r="X71" i="1"/>
  <c r="W71" i="1"/>
  <c r="V71" i="1"/>
  <c r="U71" i="1"/>
  <c r="T71" i="1"/>
  <c r="S71" i="1"/>
  <c r="R71" i="1"/>
  <c r="Q71" i="1"/>
  <c r="P71" i="1"/>
  <c r="O71" i="1"/>
  <c r="Z40" i="1"/>
  <c r="AC7" i="4" s="1"/>
  <c r="Z41" i="1"/>
  <c r="AC8" i="4" s="1"/>
  <c r="Z42" i="1"/>
  <c r="AC9" i="4" s="1"/>
  <c r="Z43" i="1"/>
  <c r="AC10" i="4" s="1"/>
  <c r="Z44" i="1"/>
  <c r="AC11" i="4" s="1"/>
  <c r="Z45" i="1"/>
  <c r="AC12" i="4" s="1"/>
  <c r="Z46" i="1"/>
  <c r="Z47" i="1"/>
  <c r="AC14" i="4" s="1"/>
  <c r="Z48" i="1"/>
  <c r="Z49" i="1"/>
  <c r="AC16" i="4" s="1"/>
  <c r="Z50" i="1"/>
  <c r="AC17" i="4" s="1"/>
  <c r="Z51" i="1"/>
  <c r="AC18" i="4" s="1"/>
  <c r="Z52" i="1"/>
  <c r="AC19" i="4" s="1"/>
  <c r="Z53" i="1"/>
  <c r="Z54" i="1"/>
  <c r="AC21" i="4" s="1"/>
  <c r="Z55" i="1"/>
  <c r="AC22" i="4" s="1"/>
  <c r="Z56" i="1"/>
  <c r="AC23" i="4" s="1"/>
  <c r="Z57" i="1"/>
  <c r="AC24" i="4" s="1"/>
  <c r="Z58" i="1"/>
  <c r="AC25" i="4" s="1"/>
  <c r="Z59" i="1"/>
  <c r="AC26" i="4" s="1"/>
  <c r="Z60" i="1"/>
  <c r="AC27" i="4" s="1"/>
  <c r="Z61" i="1"/>
  <c r="AC28" i="4" s="1"/>
  <c r="Z62" i="1"/>
  <c r="AC29" i="4" s="1"/>
  <c r="Z63" i="1"/>
  <c r="AC30" i="4" s="1"/>
  <c r="Z64" i="1"/>
  <c r="Z65" i="1"/>
  <c r="Y40" i="1"/>
  <c r="AB7" i="4" s="1"/>
  <c r="Y41" i="1"/>
  <c r="AB8" i="4" s="1"/>
  <c r="Y42" i="1"/>
  <c r="AB9" i="4" s="1"/>
  <c r="Y43" i="1"/>
  <c r="AB10" i="4" s="1"/>
  <c r="Y44" i="1"/>
  <c r="AB11" i="4" s="1"/>
  <c r="Y45" i="1"/>
  <c r="AB12" i="4" s="1"/>
  <c r="Y46" i="1"/>
  <c r="AB13" i="4" s="1"/>
  <c r="Y47" i="1"/>
  <c r="AB14" i="4" s="1"/>
  <c r="Y48" i="1"/>
  <c r="AB15" i="4" s="1"/>
  <c r="Y49" i="1"/>
  <c r="AB16" i="4" s="1"/>
  <c r="Y50" i="1"/>
  <c r="AB17" i="4" s="1"/>
  <c r="Y51" i="1"/>
  <c r="AB18" i="4" s="1"/>
  <c r="Y52" i="1"/>
  <c r="AB19" i="4" s="1"/>
  <c r="Y53" i="1"/>
  <c r="AB20" i="4" s="1"/>
  <c r="Y54" i="1"/>
  <c r="AB21" i="4" s="1"/>
  <c r="Y55" i="1"/>
  <c r="AB22" i="4" s="1"/>
  <c r="Y56" i="1"/>
  <c r="AB23" i="4" s="1"/>
  <c r="Y57" i="1"/>
  <c r="AB24" i="4" s="1"/>
  <c r="Y58" i="1"/>
  <c r="AB25" i="4" s="1"/>
  <c r="Y59" i="1"/>
  <c r="AB26" i="4" s="1"/>
  <c r="Y60" i="1"/>
  <c r="AB27" i="4" s="1"/>
  <c r="Y61" i="1"/>
  <c r="AB28" i="4" s="1"/>
  <c r="Y62" i="1"/>
  <c r="AB29" i="4" s="1"/>
  <c r="Y63" i="1"/>
  <c r="Y64" i="1"/>
  <c r="Y65" i="1"/>
  <c r="AB32" i="4" s="1"/>
  <c r="X40" i="1"/>
  <c r="X41" i="1"/>
  <c r="AA8" i="4" s="1"/>
  <c r="X42" i="1"/>
  <c r="AA9" i="4" s="1"/>
  <c r="X43" i="1"/>
  <c r="AA10" i="4" s="1"/>
  <c r="X44" i="1"/>
  <c r="X45" i="1"/>
  <c r="X46" i="1"/>
  <c r="AA13" i="4" s="1"/>
  <c r="X47" i="1"/>
  <c r="X48" i="1"/>
  <c r="AA15" i="4" s="1"/>
  <c r="X49" i="1"/>
  <c r="AA16" i="4" s="1"/>
  <c r="X50" i="1"/>
  <c r="X51" i="1"/>
  <c r="AA18" i="4" s="1"/>
  <c r="X52" i="1"/>
  <c r="X53" i="1"/>
  <c r="AA20" i="4" s="1"/>
  <c r="X54" i="1"/>
  <c r="AA21" i="4" s="1"/>
  <c r="X55" i="1"/>
  <c r="AA22" i="4" s="1"/>
  <c r="X56" i="1"/>
  <c r="AA23" i="4" s="1"/>
  <c r="X57" i="1"/>
  <c r="AA24" i="4" s="1"/>
  <c r="X58" i="1"/>
  <c r="AA25" i="4" s="1"/>
  <c r="X59" i="1"/>
  <c r="AA26" i="4" s="1"/>
  <c r="X60" i="1"/>
  <c r="AA27" i="4" s="1"/>
  <c r="X61" i="1"/>
  <c r="AA28" i="4" s="1"/>
  <c r="X62" i="1"/>
  <c r="AA29" i="4" s="1"/>
  <c r="X63" i="1"/>
  <c r="AA30" i="4" s="1"/>
  <c r="X64" i="1"/>
  <c r="AA31" i="4" s="1"/>
  <c r="X65" i="1"/>
  <c r="AA32" i="4" s="1"/>
  <c r="W40" i="1"/>
  <c r="W41" i="1"/>
  <c r="Z8" i="4" s="1"/>
  <c r="W42" i="1"/>
  <c r="W43" i="1"/>
  <c r="W44" i="1"/>
  <c r="W45" i="1"/>
  <c r="Z12" i="4" s="1"/>
  <c r="W46" i="1"/>
  <c r="Z13" i="4" s="1"/>
  <c r="W47" i="1"/>
  <c r="W48" i="1"/>
  <c r="W49" i="1"/>
  <c r="Z16" i="4" s="1"/>
  <c r="W50" i="1"/>
  <c r="W51" i="1"/>
  <c r="W52" i="1"/>
  <c r="Z19" i="4" s="1"/>
  <c r="W53" i="1"/>
  <c r="Z20" i="4" s="1"/>
  <c r="W54" i="1"/>
  <c r="Z21" i="4" s="1"/>
  <c r="W55" i="1"/>
  <c r="Z22" i="4" s="1"/>
  <c r="W56" i="1"/>
  <c r="Z23" i="4" s="1"/>
  <c r="W57" i="1"/>
  <c r="Z24" i="4" s="1"/>
  <c r="W58" i="1"/>
  <c r="Z25" i="4" s="1"/>
  <c r="W59" i="1"/>
  <c r="Z26" i="4" s="1"/>
  <c r="W60" i="1"/>
  <c r="Z27" i="4" s="1"/>
  <c r="W61" i="1"/>
  <c r="W62" i="1"/>
  <c r="Z29" i="4" s="1"/>
  <c r="W63" i="1"/>
  <c r="W64" i="1"/>
  <c r="W65" i="1"/>
  <c r="Z32" i="4" s="1"/>
  <c r="V40" i="1"/>
  <c r="V41" i="1"/>
  <c r="Y8" i="4" s="1"/>
  <c r="V42" i="1"/>
  <c r="Y9" i="4" s="1"/>
  <c r="V43" i="1"/>
  <c r="Y10" i="4" s="1"/>
  <c r="V44" i="1"/>
  <c r="V45" i="1"/>
  <c r="Y12" i="4" s="1"/>
  <c r="V46" i="1"/>
  <c r="Y13" i="4" s="1"/>
  <c r="V47" i="1"/>
  <c r="Y14" i="4" s="1"/>
  <c r="V48" i="1"/>
  <c r="V49" i="1"/>
  <c r="V50" i="1"/>
  <c r="Y17" i="4" s="1"/>
  <c r="V51" i="1"/>
  <c r="Y18" i="4" s="1"/>
  <c r="V52" i="1"/>
  <c r="V53" i="1"/>
  <c r="Y20" i="4" s="1"/>
  <c r="V54" i="1"/>
  <c r="Y21" i="4" s="1"/>
  <c r="V55" i="1"/>
  <c r="V56" i="1"/>
  <c r="Y23" i="4" s="1"/>
  <c r="V57" i="1"/>
  <c r="Y24" i="4" s="1"/>
  <c r="V58" i="1"/>
  <c r="V59" i="1"/>
  <c r="Y26" i="4" s="1"/>
  <c r="V60" i="1"/>
  <c r="Y27" i="4" s="1"/>
  <c r="V61" i="1"/>
  <c r="Y28" i="4" s="1"/>
  <c r="V62" i="1"/>
  <c r="Y29" i="4" s="1"/>
  <c r="V63" i="1"/>
  <c r="Y30" i="4" s="1"/>
  <c r="V64" i="1"/>
  <c r="V65" i="1"/>
  <c r="U40" i="1"/>
  <c r="X7" i="4" s="1"/>
  <c r="U41" i="1"/>
  <c r="U42" i="1"/>
  <c r="X9" i="4" s="1"/>
  <c r="U43" i="1"/>
  <c r="X10" i="4" s="1"/>
  <c r="U44" i="1"/>
  <c r="X11" i="4" s="1"/>
  <c r="U45" i="1"/>
  <c r="X12" i="4" s="1"/>
  <c r="U46" i="1"/>
  <c r="U47" i="1"/>
  <c r="X14" i="4" s="1"/>
  <c r="U48" i="1"/>
  <c r="U49" i="1"/>
  <c r="X16" i="4" s="1"/>
  <c r="U50" i="1"/>
  <c r="X17" i="4" s="1"/>
  <c r="U51" i="1"/>
  <c r="X18" i="4" s="1"/>
  <c r="U52" i="1"/>
  <c r="X19" i="4" s="1"/>
  <c r="U53" i="1"/>
  <c r="X20" i="4" s="1"/>
  <c r="U54" i="1"/>
  <c r="X21" i="4" s="1"/>
  <c r="U55" i="1"/>
  <c r="X22" i="4" s="1"/>
  <c r="U56" i="1"/>
  <c r="X23" i="4" s="1"/>
  <c r="U57" i="1"/>
  <c r="U58" i="1"/>
  <c r="U59" i="1"/>
  <c r="U60" i="1"/>
  <c r="U61" i="1"/>
  <c r="U62" i="1"/>
  <c r="X29" i="4" s="1"/>
  <c r="U63" i="1"/>
  <c r="X30" i="4" s="1"/>
  <c r="U64" i="1"/>
  <c r="X31" i="4" s="1"/>
  <c r="U65" i="1"/>
  <c r="X32" i="4" s="1"/>
  <c r="T40" i="1"/>
  <c r="W7" i="4" s="1"/>
  <c r="T41" i="1"/>
  <c r="W8" i="4" s="1"/>
  <c r="T42" i="1"/>
  <c r="W9" i="4" s="1"/>
  <c r="T43" i="1"/>
  <c r="W10" i="4" s="1"/>
  <c r="T44" i="1"/>
  <c r="W11" i="4" s="1"/>
  <c r="T45" i="1"/>
  <c r="W12" i="4" s="1"/>
  <c r="T46" i="1"/>
  <c r="W13" i="4" s="1"/>
  <c r="T47" i="1"/>
  <c r="T48" i="1"/>
  <c r="W15" i="4" s="1"/>
  <c r="T49" i="1"/>
  <c r="W16" i="4" s="1"/>
  <c r="T50" i="1"/>
  <c r="W17" i="4" s="1"/>
  <c r="T51" i="1"/>
  <c r="W18" i="4" s="1"/>
  <c r="T52" i="1"/>
  <c r="W19" i="4" s="1"/>
  <c r="T53" i="1"/>
  <c r="W20" i="4" s="1"/>
  <c r="T54" i="1"/>
  <c r="W21" i="4" s="1"/>
  <c r="T55" i="1"/>
  <c r="W22" i="4" s="1"/>
  <c r="T56" i="1"/>
  <c r="W23" i="4" s="1"/>
  <c r="T57" i="1"/>
  <c r="W24" i="4" s="1"/>
  <c r="T58" i="1"/>
  <c r="W25" i="4" s="1"/>
  <c r="T59" i="1"/>
  <c r="W26" i="4" s="1"/>
  <c r="T60" i="1"/>
  <c r="W27" i="4" s="1"/>
  <c r="T61" i="1"/>
  <c r="W28" i="4" s="1"/>
  <c r="T62" i="1"/>
  <c r="W29" i="4" s="1"/>
  <c r="T63" i="1"/>
  <c r="T64" i="1"/>
  <c r="T65" i="1"/>
  <c r="W32" i="4" s="1"/>
  <c r="S40" i="1"/>
  <c r="V7" i="4" s="1"/>
  <c r="S41" i="1"/>
  <c r="S42" i="1"/>
  <c r="V9" i="4" s="1"/>
  <c r="S43" i="1"/>
  <c r="V10" i="4" s="1"/>
  <c r="S44" i="1"/>
  <c r="V11" i="4" s="1"/>
  <c r="S45" i="1"/>
  <c r="V12" i="4" s="1"/>
  <c r="S46" i="1"/>
  <c r="V13" i="4" s="1"/>
  <c r="S47" i="1"/>
  <c r="V14" i="4" s="1"/>
  <c r="S48" i="1"/>
  <c r="V15" i="4" s="1"/>
  <c r="S49" i="1"/>
  <c r="V16" i="4" s="1"/>
  <c r="S50" i="1"/>
  <c r="V17" i="4" s="1"/>
  <c r="S51" i="1"/>
  <c r="V18" i="4" s="1"/>
  <c r="S52" i="1"/>
  <c r="V19" i="4" s="1"/>
  <c r="S53" i="1"/>
  <c r="V20" i="4" s="1"/>
  <c r="S54" i="1"/>
  <c r="V21" i="4" s="1"/>
  <c r="S55" i="1"/>
  <c r="V22" i="4" s="1"/>
  <c r="S56" i="1"/>
  <c r="V23" i="4" s="1"/>
  <c r="S57" i="1"/>
  <c r="V24" i="4" s="1"/>
  <c r="S58" i="1"/>
  <c r="V25" i="4" s="1"/>
  <c r="S59" i="1"/>
  <c r="V26" i="4" s="1"/>
  <c r="S60" i="1"/>
  <c r="V27" i="4" s="1"/>
  <c r="S61" i="1"/>
  <c r="V28" i="4" s="1"/>
  <c r="S62" i="1"/>
  <c r="V29" i="4" s="1"/>
  <c r="S63" i="1"/>
  <c r="S64" i="1"/>
  <c r="S65" i="1"/>
  <c r="V32" i="4" s="1"/>
  <c r="R40" i="1"/>
  <c r="U7" i="4" s="1"/>
  <c r="R41" i="1"/>
  <c r="R42" i="1"/>
  <c r="U9" i="4" s="1"/>
  <c r="R43" i="1"/>
  <c r="U10" i="4" s="1"/>
  <c r="R44" i="1"/>
  <c r="U11" i="4" s="1"/>
  <c r="R45" i="1"/>
  <c r="U12" i="4" s="1"/>
  <c r="R46" i="1"/>
  <c r="U13" i="4" s="1"/>
  <c r="R47" i="1"/>
  <c r="U14" i="4" s="1"/>
  <c r="R48" i="1"/>
  <c r="U15" i="4" s="1"/>
  <c r="R49" i="1"/>
  <c r="U16" i="4" s="1"/>
  <c r="R50" i="1"/>
  <c r="U17" i="4" s="1"/>
  <c r="R51" i="1"/>
  <c r="U18" i="4" s="1"/>
  <c r="R52" i="1"/>
  <c r="U19" i="4" s="1"/>
  <c r="R53" i="1"/>
  <c r="U20" i="4" s="1"/>
  <c r="R54" i="1"/>
  <c r="U21" i="4" s="1"/>
  <c r="R55" i="1"/>
  <c r="U22" i="4" s="1"/>
  <c r="R56" i="1"/>
  <c r="U23" i="4" s="1"/>
  <c r="R57" i="1"/>
  <c r="U24" i="4" s="1"/>
  <c r="R58" i="1"/>
  <c r="U25" i="4" s="1"/>
  <c r="R59" i="1"/>
  <c r="U26" i="4" s="1"/>
  <c r="R60" i="1"/>
  <c r="U27" i="4" s="1"/>
  <c r="R61" i="1"/>
  <c r="U28" i="4" s="1"/>
  <c r="R62" i="1"/>
  <c r="U29" i="4" s="1"/>
  <c r="R63" i="1"/>
  <c r="U30" i="4" s="1"/>
  <c r="R64" i="1"/>
  <c r="R65" i="1"/>
  <c r="U32" i="4" s="1"/>
  <c r="Q40" i="1"/>
  <c r="Q41" i="1"/>
  <c r="Q42" i="1"/>
  <c r="T9" i="4" s="1"/>
  <c r="Q43" i="1"/>
  <c r="T10" i="4" s="1"/>
  <c r="Q44" i="1"/>
  <c r="Q45" i="1"/>
  <c r="T12" i="4" s="1"/>
  <c r="Q46" i="1"/>
  <c r="Q47" i="1"/>
  <c r="T14" i="4" s="1"/>
  <c r="Q48" i="1"/>
  <c r="T15" i="4" s="1"/>
  <c r="Q49" i="1"/>
  <c r="T16" i="4" s="1"/>
  <c r="Q50" i="1"/>
  <c r="T17" i="4" s="1"/>
  <c r="Q51" i="1"/>
  <c r="Q52" i="1"/>
  <c r="T19" i="4" s="1"/>
  <c r="Q53" i="1"/>
  <c r="Q54" i="1"/>
  <c r="Q55" i="1"/>
  <c r="Q56" i="1"/>
  <c r="T23" i="4" s="1"/>
  <c r="Q57" i="1"/>
  <c r="T24" i="4" s="1"/>
  <c r="Q58" i="1"/>
  <c r="T25" i="4" s="1"/>
  <c r="Q59" i="1"/>
  <c r="T26" i="4" s="1"/>
  <c r="Q60" i="1"/>
  <c r="T27" i="4" s="1"/>
  <c r="Q61" i="1"/>
  <c r="Q62" i="1"/>
  <c r="T29" i="4" s="1"/>
  <c r="Q63" i="1"/>
  <c r="T30" i="4" s="1"/>
  <c r="Q64" i="1"/>
  <c r="Q65" i="1"/>
  <c r="T32" i="4" s="1"/>
  <c r="Z39" i="1"/>
  <c r="Y39" i="1"/>
  <c r="AB6" i="4" s="1"/>
  <c r="X39" i="1"/>
  <c r="AA6" i="4" s="1"/>
  <c r="W39" i="1"/>
  <c r="V39" i="1"/>
  <c r="U39" i="1"/>
  <c r="T39" i="1"/>
  <c r="S39" i="1"/>
  <c r="R39" i="1"/>
  <c r="R66" i="1" s="1"/>
  <c r="Q39" i="1"/>
  <c r="T6" i="4" s="1"/>
  <c r="P40" i="1"/>
  <c r="S7" i="4" s="1"/>
  <c r="P41" i="1"/>
  <c r="S8" i="4" s="1"/>
  <c r="P42" i="1"/>
  <c r="S9" i="4" s="1"/>
  <c r="P43" i="1"/>
  <c r="S10" i="4" s="1"/>
  <c r="P44" i="1"/>
  <c r="S11" i="4" s="1"/>
  <c r="P45" i="1"/>
  <c r="P46" i="1"/>
  <c r="S13" i="4" s="1"/>
  <c r="P47" i="1"/>
  <c r="S14" i="4" s="1"/>
  <c r="P48" i="1"/>
  <c r="S15" i="4" s="1"/>
  <c r="P49" i="1"/>
  <c r="S16" i="4" s="1"/>
  <c r="P50" i="1"/>
  <c r="S17" i="4" s="1"/>
  <c r="P51" i="1"/>
  <c r="S18" i="4" s="1"/>
  <c r="P52" i="1"/>
  <c r="P53" i="1"/>
  <c r="S20" i="4" s="1"/>
  <c r="P54" i="1"/>
  <c r="S21" i="4" s="1"/>
  <c r="P55" i="1"/>
  <c r="S22" i="4" s="1"/>
  <c r="P56" i="1"/>
  <c r="P57" i="1"/>
  <c r="S24" i="4" s="1"/>
  <c r="P58" i="1"/>
  <c r="S25" i="4" s="1"/>
  <c r="P59" i="1"/>
  <c r="P60" i="1"/>
  <c r="S27" i="4" s="1"/>
  <c r="P61" i="1"/>
  <c r="S28" i="4" s="1"/>
  <c r="P62" i="1"/>
  <c r="S29" i="4" s="1"/>
  <c r="P63" i="1"/>
  <c r="S30" i="4" s="1"/>
  <c r="P64" i="1"/>
  <c r="S31" i="4" s="1"/>
  <c r="P65" i="1"/>
  <c r="P39" i="1"/>
  <c r="O40" i="1"/>
  <c r="R7" i="4" s="1"/>
  <c r="O41" i="1"/>
  <c r="R8" i="4" s="1"/>
  <c r="O42" i="1"/>
  <c r="R9" i="4" s="1"/>
  <c r="O43" i="1"/>
  <c r="O44" i="1"/>
  <c r="R11" i="4" s="1"/>
  <c r="O45" i="1"/>
  <c r="R12" i="4" s="1"/>
  <c r="O46" i="1"/>
  <c r="R13" i="4" s="1"/>
  <c r="O47" i="1"/>
  <c r="R14" i="4" s="1"/>
  <c r="O48" i="1"/>
  <c r="R15" i="4" s="1"/>
  <c r="O49" i="1"/>
  <c r="R16" i="4" s="1"/>
  <c r="O50" i="1"/>
  <c r="R17" i="4" s="1"/>
  <c r="O51" i="1"/>
  <c r="R18" i="4" s="1"/>
  <c r="O52" i="1"/>
  <c r="R19" i="4" s="1"/>
  <c r="O53" i="1"/>
  <c r="R20" i="4" s="1"/>
  <c r="O54" i="1"/>
  <c r="R21" i="4" s="1"/>
  <c r="O55" i="1"/>
  <c r="R22" i="4" s="1"/>
  <c r="O56" i="1"/>
  <c r="R23" i="4" s="1"/>
  <c r="O57" i="1"/>
  <c r="R24" i="4" s="1"/>
  <c r="O58" i="1"/>
  <c r="R25" i="4" s="1"/>
  <c r="O59" i="1"/>
  <c r="R26" i="4" s="1"/>
  <c r="O60" i="1"/>
  <c r="R27" i="4" s="1"/>
  <c r="O61" i="1"/>
  <c r="R28" i="4" s="1"/>
  <c r="O62" i="1"/>
  <c r="O63" i="1"/>
  <c r="O64" i="1"/>
  <c r="R31" i="4" s="1"/>
  <c r="O65" i="1"/>
  <c r="R32" i="4" s="1"/>
  <c r="O39" i="1"/>
  <c r="Z8" i="1"/>
  <c r="AQ7" i="1" s="1"/>
  <c r="Z9" i="1"/>
  <c r="Z10" i="1"/>
  <c r="AQ9" i="1" s="1"/>
  <c r="Z11" i="1"/>
  <c r="AQ10" i="1" s="1"/>
  <c r="Z12" i="1"/>
  <c r="AQ11" i="1" s="1"/>
  <c r="Z13" i="1"/>
  <c r="Z14" i="1"/>
  <c r="Z15" i="1"/>
  <c r="Z16" i="1"/>
  <c r="Z17" i="1"/>
  <c r="Z18" i="1"/>
  <c r="Z19" i="1"/>
  <c r="Z20" i="1"/>
  <c r="Z21" i="1"/>
  <c r="Z22" i="1"/>
  <c r="Z23" i="1"/>
  <c r="AQ22" i="1" s="1"/>
  <c r="Z24" i="1"/>
  <c r="AQ23" i="1" s="1"/>
  <c r="Z25" i="1"/>
  <c r="Z26" i="1"/>
  <c r="Z27" i="1"/>
  <c r="Z28" i="1"/>
  <c r="Z29" i="1"/>
  <c r="Z30" i="1"/>
  <c r="Z31" i="1"/>
  <c r="AQ30" i="1" s="1"/>
  <c r="Z32" i="1"/>
  <c r="N31" i="4" s="1"/>
  <c r="Z33" i="1"/>
  <c r="Z7" i="1"/>
  <c r="Z34" i="1" s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M31" i="4" s="1"/>
  <c r="Y33" i="1"/>
  <c r="Y7" i="1"/>
  <c r="Y34" i="1" s="1"/>
  <c r="X8" i="1"/>
  <c r="L7" i="4" s="1"/>
  <c r="X9" i="1"/>
  <c r="X10" i="1"/>
  <c r="X11" i="1"/>
  <c r="X12" i="1"/>
  <c r="X13" i="1"/>
  <c r="X14" i="1"/>
  <c r="X15" i="1"/>
  <c r="L14" i="4" s="1"/>
  <c r="X16" i="1"/>
  <c r="X17" i="1"/>
  <c r="X18" i="1"/>
  <c r="X19" i="1"/>
  <c r="X20" i="1"/>
  <c r="L19" i="4" s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7" i="1"/>
  <c r="W8" i="1"/>
  <c r="K7" i="4" s="1"/>
  <c r="W9" i="1"/>
  <c r="W10" i="1"/>
  <c r="K9" i="4" s="1"/>
  <c r="W11" i="1"/>
  <c r="K10" i="4" s="1"/>
  <c r="W12" i="1"/>
  <c r="K11" i="4" s="1"/>
  <c r="W13" i="1"/>
  <c r="W14" i="1"/>
  <c r="W15" i="1"/>
  <c r="K14" i="4" s="1"/>
  <c r="W16" i="1"/>
  <c r="K15" i="4" s="1"/>
  <c r="W17" i="1"/>
  <c r="W18" i="1"/>
  <c r="K17" i="4" s="1"/>
  <c r="W19" i="1"/>
  <c r="K18" i="4" s="1"/>
  <c r="W20" i="1"/>
  <c r="W21" i="1"/>
  <c r="AN20" i="1" s="1"/>
  <c r="W22" i="1"/>
  <c r="W23" i="1"/>
  <c r="W24" i="1"/>
  <c r="W25" i="1"/>
  <c r="W26" i="1"/>
  <c r="W27" i="1"/>
  <c r="W28" i="1"/>
  <c r="W29" i="1"/>
  <c r="K28" i="4" s="1"/>
  <c r="W30" i="1"/>
  <c r="W31" i="1"/>
  <c r="W32" i="1"/>
  <c r="W33" i="1"/>
  <c r="W7" i="1"/>
  <c r="W34" i="1" s="1"/>
  <c r="V8" i="1"/>
  <c r="V9" i="1"/>
  <c r="AM8" i="1" s="1"/>
  <c r="V10" i="1"/>
  <c r="AM9" i="1" s="1"/>
  <c r="V11" i="1"/>
  <c r="V12" i="1"/>
  <c r="V13" i="1"/>
  <c r="V14" i="1"/>
  <c r="V15" i="1"/>
  <c r="V16" i="1"/>
  <c r="V17" i="1"/>
  <c r="J16" i="4" s="1"/>
  <c r="V18" i="1"/>
  <c r="AM17" i="1" s="1"/>
  <c r="V19" i="1"/>
  <c r="V20" i="1"/>
  <c r="V21" i="1"/>
  <c r="V22" i="1"/>
  <c r="V23" i="1"/>
  <c r="AM22" i="1" s="1"/>
  <c r="V24" i="1"/>
  <c r="V25" i="1"/>
  <c r="V26" i="1"/>
  <c r="AM25" i="1" s="1"/>
  <c r="V27" i="1"/>
  <c r="AM26" i="1" s="1"/>
  <c r="V28" i="1"/>
  <c r="AM27" i="1" s="1"/>
  <c r="V29" i="1"/>
  <c r="V30" i="1"/>
  <c r="V31" i="1"/>
  <c r="V32" i="1"/>
  <c r="V33" i="1"/>
  <c r="AM32" i="1" s="1"/>
  <c r="V7" i="1"/>
  <c r="V34" i="1" s="1"/>
  <c r="U8" i="1"/>
  <c r="AL7" i="1" s="1"/>
  <c r="U9" i="1"/>
  <c r="AL8" i="1" s="1"/>
  <c r="U10" i="1"/>
  <c r="U11" i="1"/>
  <c r="U12" i="1"/>
  <c r="U13" i="1"/>
  <c r="U14" i="1"/>
  <c r="AL13" i="1" s="1"/>
  <c r="U15" i="1"/>
  <c r="U16" i="1"/>
  <c r="U17" i="1"/>
  <c r="U18" i="1"/>
  <c r="U19" i="1"/>
  <c r="U20" i="1"/>
  <c r="AL19" i="1" s="1"/>
  <c r="U21" i="1"/>
  <c r="U22" i="1"/>
  <c r="AL21" i="1" s="1"/>
  <c r="U23" i="1"/>
  <c r="AL22" i="1" s="1"/>
  <c r="U24" i="1"/>
  <c r="AL23" i="1" s="1"/>
  <c r="U25" i="1"/>
  <c r="U26" i="1"/>
  <c r="U27" i="1"/>
  <c r="U28" i="1"/>
  <c r="U29" i="1"/>
  <c r="U30" i="1"/>
  <c r="U31" i="1"/>
  <c r="U32" i="1"/>
  <c r="AL31" i="1" s="1"/>
  <c r="U33" i="1"/>
  <c r="U7" i="1"/>
  <c r="U34" i="1" s="1"/>
  <c r="T8" i="1"/>
  <c r="T9" i="1"/>
  <c r="H8" i="4" s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H30" i="4" s="1"/>
  <c r="T32" i="1"/>
  <c r="H31" i="4" s="1"/>
  <c r="T33" i="1"/>
  <c r="T7" i="1"/>
  <c r="T34" i="1" s="1"/>
  <c r="S8" i="1"/>
  <c r="S9" i="1"/>
  <c r="G8" i="4" s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G30" i="4" s="1"/>
  <c r="S32" i="1"/>
  <c r="G31" i="4" s="1"/>
  <c r="S33" i="1"/>
  <c r="S7" i="1"/>
  <c r="S34" i="1" s="1"/>
  <c r="R8" i="1"/>
  <c r="R9" i="1"/>
  <c r="F8" i="4" s="1"/>
  <c r="R10" i="1"/>
  <c r="R11" i="1"/>
  <c r="R12" i="1"/>
  <c r="R13" i="1"/>
  <c r="R14" i="1"/>
  <c r="R15" i="1"/>
  <c r="R16" i="1"/>
  <c r="R17" i="1"/>
  <c r="R18" i="1"/>
  <c r="F17" i="4" s="1"/>
  <c r="R19" i="1"/>
  <c r="F18" i="4" s="1"/>
  <c r="R20" i="1"/>
  <c r="R21" i="1"/>
  <c r="R22" i="1"/>
  <c r="R23" i="1"/>
  <c r="R24" i="1"/>
  <c r="R25" i="1"/>
  <c r="R26" i="1"/>
  <c r="R27" i="1"/>
  <c r="R28" i="1"/>
  <c r="R29" i="1"/>
  <c r="R30" i="1"/>
  <c r="R31" i="1"/>
  <c r="F30" i="4" s="1"/>
  <c r="R32" i="1"/>
  <c r="F31" i="4" s="1"/>
  <c r="R33" i="1"/>
  <c r="R7" i="1"/>
  <c r="R34" i="1" s="1"/>
  <c r="Q8" i="1"/>
  <c r="AH7" i="1" s="1"/>
  <c r="Q9" i="1"/>
  <c r="Q10" i="1"/>
  <c r="Q11" i="1"/>
  <c r="Q12" i="1"/>
  <c r="E11" i="4" s="1"/>
  <c r="Q13" i="1"/>
  <c r="AH12" i="1" s="1"/>
  <c r="Q14" i="1"/>
  <c r="E13" i="4" s="1"/>
  <c r="Q15" i="1"/>
  <c r="AH14" i="1" s="1"/>
  <c r="Q16" i="1"/>
  <c r="Q17" i="1"/>
  <c r="Q18" i="1"/>
  <c r="AH17" i="1" s="1"/>
  <c r="Q19" i="1"/>
  <c r="Q20" i="1"/>
  <c r="Q21" i="1"/>
  <c r="E20" i="4" s="1"/>
  <c r="Q22" i="1"/>
  <c r="Q23" i="1"/>
  <c r="Q24" i="1"/>
  <c r="Q25" i="1"/>
  <c r="Q26" i="1"/>
  <c r="AH25" i="1" s="1"/>
  <c r="Q27" i="1"/>
  <c r="Q28" i="1"/>
  <c r="Q29" i="1"/>
  <c r="AH28" i="1" s="1"/>
  <c r="Q30" i="1"/>
  <c r="Q31" i="1"/>
  <c r="Q32" i="1"/>
  <c r="AH31" i="1" s="1"/>
  <c r="Q33" i="1"/>
  <c r="Q7" i="1"/>
  <c r="Q34" i="1" s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D23" i="4" s="1"/>
  <c r="P25" i="1"/>
  <c r="P26" i="1"/>
  <c r="P27" i="1"/>
  <c r="D26" i="4" s="1"/>
  <c r="P28" i="1"/>
  <c r="P29" i="1"/>
  <c r="P30" i="1"/>
  <c r="P31" i="1"/>
  <c r="P32" i="1"/>
  <c r="P33" i="1"/>
  <c r="P7" i="1"/>
  <c r="O8" i="1"/>
  <c r="C7" i="4" s="1"/>
  <c r="C4" i="5" s="1"/>
  <c r="O9" i="1"/>
  <c r="O10" i="1"/>
  <c r="O11" i="1"/>
  <c r="O12" i="1"/>
  <c r="O13" i="1"/>
  <c r="O14" i="1"/>
  <c r="O15" i="1"/>
  <c r="O16" i="1"/>
  <c r="AA16" i="1" s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AA31" i="1" s="1"/>
  <c r="O32" i="1"/>
  <c r="O33" i="1"/>
  <c r="AA33" i="1" s="1"/>
  <c r="O7" i="1"/>
  <c r="K21" i="8"/>
  <c r="K17" i="8"/>
  <c r="K11" i="8"/>
  <c r="K7" i="8"/>
  <c r="AR21" i="8"/>
  <c r="T21" i="8"/>
  <c r="U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BH21" i="8"/>
  <c r="BI21" i="8"/>
  <c r="V21" i="8"/>
  <c r="C61" i="3"/>
  <c r="E61" i="3"/>
  <c r="F61" i="3"/>
  <c r="H61" i="3"/>
  <c r="I61" i="3"/>
  <c r="K61" i="3"/>
  <c r="L61" i="3"/>
  <c r="N61" i="3"/>
  <c r="O61" i="3"/>
  <c r="Q61" i="3"/>
  <c r="R61" i="3"/>
  <c r="T61" i="3"/>
  <c r="U61" i="3"/>
  <c r="W61" i="3"/>
  <c r="X61" i="3"/>
  <c r="Z61" i="3"/>
  <c r="AA61" i="3"/>
  <c r="AC61" i="3"/>
  <c r="AD61" i="3"/>
  <c r="AF61" i="3"/>
  <c r="AG61" i="3"/>
  <c r="B61" i="3"/>
  <c r="H30" i="3"/>
  <c r="I30" i="3"/>
  <c r="K30" i="3"/>
  <c r="L30" i="3"/>
  <c r="N30" i="3"/>
  <c r="O30" i="3"/>
  <c r="Q30" i="3"/>
  <c r="R30" i="3"/>
  <c r="T30" i="3"/>
  <c r="U30" i="3"/>
  <c r="W30" i="3"/>
  <c r="X30" i="3"/>
  <c r="Z30" i="3"/>
  <c r="AA30" i="3"/>
  <c r="AC30" i="3"/>
  <c r="AD30" i="3"/>
  <c r="AF30" i="3"/>
  <c r="AG30" i="3"/>
  <c r="E30" i="3"/>
  <c r="F30" i="3"/>
  <c r="B30" i="3"/>
  <c r="C30" i="3"/>
  <c r="K6" i="4" l="1"/>
  <c r="K31" i="4"/>
  <c r="K30" i="4"/>
  <c r="G6" i="4"/>
  <c r="AO30" i="1"/>
  <c r="L30" i="4"/>
  <c r="M6" i="4"/>
  <c r="M3" i="5" s="1"/>
  <c r="H6" i="4"/>
  <c r="F6" i="4"/>
  <c r="C30" i="4"/>
  <c r="R6" i="4"/>
  <c r="O130" i="1"/>
  <c r="AA124" i="1"/>
  <c r="AA123" i="1"/>
  <c r="AA118" i="1"/>
  <c r="AA117" i="1"/>
  <c r="AA127" i="1"/>
  <c r="T98" i="1"/>
  <c r="S98" i="1"/>
  <c r="R30" i="4"/>
  <c r="C27" i="5" s="1"/>
  <c r="AF30" i="1"/>
  <c r="R29" i="4"/>
  <c r="AA62" i="1"/>
  <c r="U31" i="4"/>
  <c r="F28" i="5" s="1"/>
  <c r="AI31" i="1"/>
  <c r="V31" i="4"/>
  <c r="G28" i="5" s="1"/>
  <c r="AJ31" i="1"/>
  <c r="V30" i="4"/>
  <c r="AJ30" i="1"/>
  <c r="W31" i="4"/>
  <c r="H28" i="5" s="1"/>
  <c r="AK31" i="1"/>
  <c r="W30" i="4"/>
  <c r="AK30" i="1"/>
  <c r="Z31" i="4"/>
  <c r="K28" i="5" s="1"/>
  <c r="AN31" i="1"/>
  <c r="Z30" i="4"/>
  <c r="AN30" i="1"/>
  <c r="AB31" i="4"/>
  <c r="M28" i="5" s="1"/>
  <c r="AP31" i="1"/>
  <c r="AC31" i="4"/>
  <c r="N28" i="5" s="1"/>
  <c r="AQ31" i="1"/>
  <c r="X28" i="4"/>
  <c r="X15" i="4"/>
  <c r="Y15" i="4"/>
  <c r="Y11" i="4"/>
  <c r="Y7" i="4"/>
  <c r="S66" i="1"/>
  <c r="V6" i="4"/>
  <c r="G3" i="5" s="1"/>
  <c r="W6" i="4"/>
  <c r="H3" i="5" s="1"/>
  <c r="AK6" i="1"/>
  <c r="AA27" i="1"/>
  <c r="C26" i="4"/>
  <c r="C23" i="5" s="1"/>
  <c r="AF26" i="1"/>
  <c r="E26" i="4"/>
  <c r="AH26" i="1"/>
  <c r="F26" i="4"/>
  <c r="AI26" i="1"/>
  <c r="G26" i="4"/>
  <c r="AJ26" i="1"/>
  <c r="H26" i="4"/>
  <c r="AK26" i="1"/>
  <c r="K26" i="4"/>
  <c r="AN26" i="1"/>
  <c r="M26" i="4"/>
  <c r="AP26" i="1"/>
  <c r="AA26" i="1"/>
  <c r="C25" i="4"/>
  <c r="C22" i="5" s="1"/>
  <c r="AF25" i="1"/>
  <c r="G25" i="4"/>
  <c r="AJ25" i="1"/>
  <c r="H25" i="4"/>
  <c r="AK25" i="1"/>
  <c r="K25" i="4"/>
  <c r="AN25" i="1"/>
  <c r="M25" i="4"/>
  <c r="AP25" i="1"/>
  <c r="I25" i="4"/>
  <c r="AA22" i="1"/>
  <c r="C21" i="4"/>
  <c r="C18" i="5" s="1"/>
  <c r="AF21" i="1"/>
  <c r="F21" i="4"/>
  <c r="AI21" i="1"/>
  <c r="G21" i="4"/>
  <c r="AJ21" i="1"/>
  <c r="H21" i="4"/>
  <c r="AK21" i="1"/>
  <c r="K21" i="4"/>
  <c r="AN21" i="1"/>
  <c r="AO21" i="1"/>
  <c r="L21" i="4"/>
  <c r="M21" i="4"/>
  <c r="AP21" i="1"/>
  <c r="AA23" i="1"/>
  <c r="C22" i="4"/>
  <c r="C19" i="5" s="1"/>
  <c r="AF22" i="1"/>
  <c r="F22" i="4"/>
  <c r="AI22" i="1"/>
  <c r="G22" i="4"/>
  <c r="AJ22" i="1"/>
  <c r="H22" i="4"/>
  <c r="AK22" i="1"/>
  <c r="K22" i="4"/>
  <c r="AN22" i="1"/>
  <c r="AO22" i="1"/>
  <c r="L22" i="4"/>
  <c r="M22" i="4"/>
  <c r="AP22" i="1"/>
  <c r="N22" i="4"/>
  <c r="N19" i="5" s="1"/>
  <c r="AA21" i="1"/>
  <c r="C20" i="4"/>
  <c r="C17" i="5" s="1"/>
  <c r="AF20" i="1"/>
  <c r="F20" i="4"/>
  <c r="AI20" i="1"/>
  <c r="G20" i="4"/>
  <c r="AJ20" i="1"/>
  <c r="H20" i="4"/>
  <c r="AK20" i="1"/>
  <c r="AO20" i="1"/>
  <c r="L20" i="4"/>
  <c r="M20" i="4"/>
  <c r="AP20" i="1"/>
  <c r="N20" i="4"/>
  <c r="F16" i="4"/>
  <c r="AI16" i="1"/>
  <c r="G16" i="4"/>
  <c r="AJ16" i="1"/>
  <c r="H16" i="4"/>
  <c r="AK16" i="1"/>
  <c r="K16" i="4"/>
  <c r="AN16" i="1"/>
  <c r="M16" i="4"/>
  <c r="AP16" i="1"/>
  <c r="N16" i="4"/>
  <c r="N13" i="5" s="1"/>
  <c r="AQ16" i="1"/>
  <c r="F15" i="4"/>
  <c r="AI15" i="1"/>
  <c r="G15" i="4"/>
  <c r="AJ15" i="1"/>
  <c r="H15" i="4"/>
  <c r="AK15" i="1"/>
  <c r="AL15" i="1"/>
  <c r="I15" i="4"/>
  <c r="M15" i="4"/>
  <c r="AP15" i="1"/>
  <c r="F14" i="4"/>
  <c r="AI14" i="1"/>
  <c r="G14" i="4"/>
  <c r="AJ14" i="1"/>
  <c r="AL14" i="1"/>
  <c r="I14" i="4"/>
  <c r="AM14" i="1"/>
  <c r="J14" i="4"/>
  <c r="M14" i="4"/>
  <c r="AP14" i="1"/>
  <c r="AA24" i="1"/>
  <c r="C23" i="4"/>
  <c r="C20" i="5" s="1"/>
  <c r="AF23" i="1"/>
  <c r="AH23" i="1"/>
  <c r="E23" i="4"/>
  <c r="F23" i="4"/>
  <c r="AI23" i="1"/>
  <c r="G23" i="4"/>
  <c r="AJ23" i="1"/>
  <c r="H23" i="4"/>
  <c r="AK23" i="1"/>
  <c r="K23" i="4"/>
  <c r="AN23" i="1"/>
  <c r="L23" i="4"/>
  <c r="AO23" i="1"/>
  <c r="M23" i="4"/>
  <c r="AP23" i="1"/>
  <c r="N23" i="4"/>
  <c r="N20" i="5" s="1"/>
  <c r="F32" i="4"/>
  <c r="F29" i="5" s="1"/>
  <c r="AI32" i="1"/>
  <c r="G32" i="4"/>
  <c r="G29" i="5" s="1"/>
  <c r="AJ32" i="1"/>
  <c r="H32" i="4"/>
  <c r="H29" i="5" s="1"/>
  <c r="AK32" i="1"/>
  <c r="K32" i="4"/>
  <c r="K29" i="5" s="1"/>
  <c r="AN32" i="1"/>
  <c r="M32" i="4"/>
  <c r="M29" i="5" s="1"/>
  <c r="AP32" i="1"/>
  <c r="AA30" i="1"/>
  <c r="C29" i="4"/>
  <c r="C26" i="5" s="1"/>
  <c r="AF29" i="1"/>
  <c r="F29" i="4"/>
  <c r="AI29" i="1"/>
  <c r="G29" i="4"/>
  <c r="AJ29" i="1"/>
  <c r="H29" i="4"/>
  <c r="AK29" i="1"/>
  <c r="I29" i="4"/>
  <c r="AL29" i="1"/>
  <c r="K29" i="4"/>
  <c r="AN29" i="1"/>
  <c r="L29" i="4"/>
  <c r="AO29" i="1"/>
  <c r="M29" i="4"/>
  <c r="AP29" i="1"/>
  <c r="G11" i="4"/>
  <c r="AJ11" i="1"/>
  <c r="H11" i="4"/>
  <c r="AK11" i="1"/>
  <c r="M11" i="4"/>
  <c r="AP11" i="1"/>
  <c r="N11" i="4"/>
  <c r="M10" i="4"/>
  <c r="AP10" i="1"/>
  <c r="AO10" i="1"/>
  <c r="L10" i="4"/>
  <c r="AM10" i="1"/>
  <c r="J10" i="4"/>
  <c r="H10" i="4"/>
  <c r="AK10" i="1"/>
  <c r="G10" i="4"/>
  <c r="AJ10" i="1"/>
  <c r="F10" i="4"/>
  <c r="AI10" i="1"/>
  <c r="AH10" i="1"/>
  <c r="E10" i="4"/>
  <c r="N7" i="4"/>
  <c r="M7" i="4"/>
  <c r="AP7" i="1"/>
  <c r="H7" i="4"/>
  <c r="AK7" i="1"/>
  <c r="G7" i="4"/>
  <c r="AJ7" i="1"/>
  <c r="F7" i="4"/>
  <c r="AI7" i="1"/>
  <c r="F28" i="4"/>
  <c r="AI28" i="1"/>
  <c r="G28" i="4"/>
  <c r="AJ28" i="1"/>
  <c r="H28" i="4"/>
  <c r="AK28" i="1"/>
  <c r="AO28" i="1"/>
  <c r="L28" i="4"/>
  <c r="M28" i="4"/>
  <c r="AP28" i="1"/>
  <c r="AA28" i="1"/>
  <c r="C27" i="4"/>
  <c r="C24" i="5" s="1"/>
  <c r="AF27" i="1"/>
  <c r="D27" i="4"/>
  <c r="AG27" i="1"/>
  <c r="F27" i="4"/>
  <c r="AI27" i="1"/>
  <c r="G27" i="4"/>
  <c r="AJ27" i="1"/>
  <c r="H27" i="4"/>
  <c r="AK27" i="1"/>
  <c r="K27" i="4"/>
  <c r="AN27" i="1"/>
  <c r="AO27" i="1"/>
  <c r="L27" i="4"/>
  <c r="M27" i="4"/>
  <c r="AP27" i="1"/>
  <c r="E24" i="4"/>
  <c r="AH24" i="1"/>
  <c r="F24" i="4"/>
  <c r="AI24" i="1"/>
  <c r="G24" i="4"/>
  <c r="AJ24" i="1"/>
  <c r="H24" i="4"/>
  <c r="AK24" i="1"/>
  <c r="K24" i="4"/>
  <c r="AN24" i="1"/>
  <c r="L24" i="4"/>
  <c r="AO24" i="1"/>
  <c r="M24" i="4"/>
  <c r="AP24" i="1"/>
  <c r="AA20" i="1"/>
  <c r="C19" i="4"/>
  <c r="C16" i="5" s="1"/>
  <c r="AF19" i="1"/>
  <c r="F19" i="4"/>
  <c r="AI19" i="1"/>
  <c r="G19" i="4"/>
  <c r="AJ19" i="1"/>
  <c r="H19" i="4"/>
  <c r="AK19" i="1"/>
  <c r="K19" i="4"/>
  <c r="AN19" i="1"/>
  <c r="M19" i="4"/>
  <c r="AP19" i="1"/>
  <c r="AA19" i="1"/>
  <c r="C18" i="4"/>
  <c r="C15" i="5" s="1"/>
  <c r="AF18" i="1"/>
  <c r="AH18" i="1"/>
  <c r="E18" i="4"/>
  <c r="G18" i="4"/>
  <c r="AJ18" i="1"/>
  <c r="H18" i="4"/>
  <c r="AK18" i="1"/>
  <c r="AO18" i="1"/>
  <c r="L18" i="4"/>
  <c r="M18" i="4"/>
  <c r="AP18" i="1"/>
  <c r="AG17" i="1"/>
  <c r="D17" i="4"/>
  <c r="G17" i="4"/>
  <c r="AJ17" i="1"/>
  <c r="H17" i="4"/>
  <c r="AK17" i="1"/>
  <c r="AO17" i="1"/>
  <c r="L17" i="4"/>
  <c r="M17" i="4"/>
  <c r="AP17" i="1"/>
  <c r="E17" i="4"/>
  <c r="AA14" i="1"/>
  <c r="C13" i="4"/>
  <c r="C10" i="5" s="1"/>
  <c r="AF13" i="1"/>
  <c r="G13" i="4"/>
  <c r="AJ13" i="1"/>
  <c r="H13" i="4"/>
  <c r="AK13" i="1"/>
  <c r="K13" i="4"/>
  <c r="AN13" i="1"/>
  <c r="AO13" i="1"/>
  <c r="L13" i="4"/>
  <c r="M13" i="4"/>
  <c r="AP13" i="1"/>
  <c r="AA13" i="1"/>
  <c r="C12" i="4"/>
  <c r="C9" i="5" s="1"/>
  <c r="AF12" i="1"/>
  <c r="F12" i="4"/>
  <c r="AI12" i="1"/>
  <c r="G12" i="4"/>
  <c r="AJ12" i="1"/>
  <c r="H12" i="4"/>
  <c r="AK12" i="1"/>
  <c r="K12" i="4"/>
  <c r="AN12" i="1"/>
  <c r="M12" i="4"/>
  <c r="AP12" i="1"/>
  <c r="E12" i="4"/>
  <c r="AA10" i="1"/>
  <c r="C9" i="4"/>
  <c r="C6" i="5" s="1"/>
  <c r="AF9" i="1"/>
  <c r="D9" i="4"/>
  <c r="AG9" i="1"/>
  <c r="F9" i="4"/>
  <c r="AI9" i="1"/>
  <c r="G9" i="4"/>
  <c r="AJ9" i="1"/>
  <c r="AK9" i="1"/>
  <c r="H9" i="4"/>
  <c r="AL9" i="1"/>
  <c r="I9" i="4"/>
  <c r="AO9" i="1"/>
  <c r="L9" i="4"/>
  <c r="M9" i="4"/>
  <c r="AP9" i="1"/>
  <c r="AA9" i="1"/>
  <c r="C8" i="4"/>
  <c r="C5" i="5" s="1"/>
  <c r="AF8" i="1"/>
  <c r="K8" i="4"/>
  <c r="AN8" i="1"/>
  <c r="N8" i="4"/>
  <c r="N5" i="5" s="1"/>
  <c r="AQ8" i="1"/>
  <c r="P34" i="1"/>
  <c r="D6" i="4"/>
  <c r="C6" i="4"/>
  <c r="AF6" i="1"/>
  <c r="AC13" i="4"/>
  <c r="AQ13" i="1"/>
  <c r="N13" i="4"/>
  <c r="N10" i="5" s="1"/>
  <c r="AA25" i="1"/>
  <c r="C24" i="4"/>
  <c r="C21" i="5" s="1"/>
  <c r="AF24" i="1"/>
  <c r="C15" i="4"/>
  <c r="C12" i="5" s="1"/>
  <c r="AF15" i="1"/>
  <c r="AA49" i="1"/>
  <c r="AA17" i="1"/>
  <c r="C16" i="4"/>
  <c r="C13" i="5" s="1"/>
  <c r="AF16" i="1"/>
  <c r="AO32" i="1"/>
  <c r="L32" i="4"/>
  <c r="L29" i="5" s="1"/>
  <c r="X34" i="1"/>
  <c r="L6" i="4"/>
  <c r="N32" i="4"/>
  <c r="AC32" i="4"/>
  <c r="N29" i="5" s="1"/>
  <c r="AQ32" i="1"/>
  <c r="AA129" i="1"/>
  <c r="N21" i="4"/>
  <c r="N18" i="5" s="1"/>
  <c r="AQ21" i="1"/>
  <c r="AC20" i="4"/>
  <c r="N17" i="5" s="1"/>
  <c r="AQ20" i="1"/>
  <c r="AA29" i="1"/>
  <c r="C28" i="4"/>
  <c r="C25" i="5" s="1"/>
  <c r="AF28" i="1"/>
  <c r="AA12" i="1"/>
  <c r="C11" i="4"/>
  <c r="C8" i="5" s="1"/>
  <c r="AF11" i="1"/>
  <c r="N8" i="5"/>
  <c r="N4" i="5"/>
  <c r="Z66" i="1"/>
  <c r="AC6" i="4"/>
  <c r="AQ27" i="1"/>
  <c r="N27" i="4"/>
  <c r="N24" i="5" s="1"/>
  <c r="X6" i="4"/>
  <c r="W14" i="4"/>
  <c r="T66" i="1"/>
  <c r="H14" i="4"/>
  <c r="AF10" i="4" s="1"/>
  <c r="AK14" i="1"/>
  <c r="E14" i="4"/>
  <c r="F11" i="4"/>
  <c r="AI11" i="1"/>
  <c r="Y98" i="1"/>
  <c r="AB30" i="4"/>
  <c r="AA63" i="1"/>
  <c r="M30" i="4"/>
  <c r="AP30" i="1"/>
  <c r="M8" i="4"/>
  <c r="AF15" i="4" s="1"/>
  <c r="AP8" i="1"/>
  <c r="AO12" i="1"/>
  <c r="L12" i="4"/>
  <c r="AA12" i="4"/>
  <c r="X130" i="1"/>
  <c r="AA109" i="1"/>
  <c r="L8" i="4"/>
  <c r="AO8" i="1"/>
  <c r="K20" i="4"/>
  <c r="W98" i="1"/>
  <c r="J27" i="4"/>
  <c r="Y22" i="4"/>
  <c r="AA119" i="1"/>
  <c r="Y19" i="4"/>
  <c r="AA116" i="1"/>
  <c r="Y31" i="4"/>
  <c r="AA128" i="1"/>
  <c r="Y25" i="4"/>
  <c r="AA122" i="1"/>
  <c r="J18" i="4"/>
  <c r="AM18" i="1"/>
  <c r="J15" i="4"/>
  <c r="AM15" i="1"/>
  <c r="AM19" i="1"/>
  <c r="J19" i="4"/>
  <c r="J32" i="4"/>
  <c r="AM20" i="1"/>
  <c r="J20" i="4"/>
  <c r="AL30" i="1"/>
  <c r="I30" i="4"/>
  <c r="I8" i="4"/>
  <c r="I16" i="4"/>
  <c r="AL16" i="1"/>
  <c r="AI25" i="1"/>
  <c r="F25" i="4"/>
  <c r="AI13" i="1"/>
  <c r="F13" i="4"/>
  <c r="T20" i="4"/>
  <c r="AH20" i="1"/>
  <c r="AA53" i="1"/>
  <c r="E7" i="4"/>
  <c r="T18" i="4"/>
  <c r="AA51" i="1"/>
  <c r="T28" i="4"/>
  <c r="AA61" i="1"/>
  <c r="E9" i="4"/>
  <c r="AH9" i="1"/>
  <c r="S26" i="4"/>
  <c r="AG26" i="1"/>
  <c r="D29" i="4"/>
  <c r="AG29" i="1"/>
  <c r="D24" i="4"/>
  <c r="AG24" i="1"/>
  <c r="D10" i="4"/>
  <c r="AG10" i="1"/>
  <c r="D18" i="4"/>
  <c r="AG18" i="1"/>
  <c r="D8" i="4"/>
  <c r="AG8" i="1"/>
  <c r="D22" i="4"/>
  <c r="AG22" i="1"/>
  <c r="D13" i="4"/>
  <c r="AG13" i="1"/>
  <c r="D21" i="4"/>
  <c r="AG21" i="1"/>
  <c r="D30" i="4"/>
  <c r="AG30" i="1"/>
  <c r="D31" i="4"/>
  <c r="D28" i="5" s="1"/>
  <c r="AG31" i="1"/>
  <c r="D28" i="4"/>
  <c r="AG28" i="1"/>
  <c r="D15" i="4"/>
  <c r="AG15" i="1"/>
  <c r="AA15" i="1"/>
  <c r="C14" i="4"/>
  <c r="C11" i="5" s="1"/>
  <c r="AF14" i="1"/>
  <c r="AA18" i="1"/>
  <c r="C17" i="4"/>
  <c r="C14" i="5" s="1"/>
  <c r="AF17" i="1"/>
  <c r="AA11" i="1"/>
  <c r="C10" i="4"/>
  <c r="Z18" i="4"/>
  <c r="AN18" i="1"/>
  <c r="AA115" i="1"/>
  <c r="Z17" i="4"/>
  <c r="AN17" i="1"/>
  <c r="AA114" i="1"/>
  <c r="Z7" i="4"/>
  <c r="AN7" i="1"/>
  <c r="AA104" i="1"/>
  <c r="Z14" i="4"/>
  <c r="AN14" i="1"/>
  <c r="AA111" i="1"/>
  <c r="AA17" i="4"/>
  <c r="AA50" i="1"/>
  <c r="Z15" i="4"/>
  <c r="AN15" i="1"/>
  <c r="AA48" i="1"/>
  <c r="R10" i="4"/>
  <c r="AF10" i="1"/>
  <c r="O66" i="1"/>
  <c r="Z10" i="4"/>
  <c r="AN10" i="1"/>
  <c r="AA43" i="1"/>
  <c r="Z9" i="4"/>
  <c r="AN9" i="1"/>
  <c r="AA42" i="1"/>
  <c r="Z11" i="4"/>
  <c r="AN11" i="1"/>
  <c r="AA108" i="1"/>
  <c r="Z28" i="4"/>
  <c r="AN28" i="1"/>
  <c r="AA125" i="1"/>
  <c r="C32" i="4"/>
  <c r="C29" i="5" s="1"/>
  <c r="AF32" i="1"/>
  <c r="AA32" i="1"/>
  <c r="C31" i="4"/>
  <c r="AF31" i="1"/>
  <c r="Z6" i="4"/>
  <c r="K3" i="5" s="1"/>
  <c r="W66" i="1"/>
  <c r="AA19" i="4"/>
  <c r="AO19" i="1"/>
  <c r="AA14" i="4"/>
  <c r="AO14" i="1"/>
  <c r="AA47" i="1"/>
  <c r="AA7" i="4"/>
  <c r="AO7" i="1"/>
  <c r="AA11" i="4"/>
  <c r="X66" i="1"/>
  <c r="Y32" i="4"/>
  <c r="V66" i="1"/>
  <c r="X8" i="4"/>
  <c r="AA41" i="1"/>
  <c r="X25" i="4"/>
  <c r="AL25" i="1"/>
  <c r="AA58" i="1"/>
  <c r="X24" i="4"/>
  <c r="AA57" i="1"/>
  <c r="X27" i="4"/>
  <c r="AA60" i="1"/>
  <c r="X26" i="4"/>
  <c r="AA59" i="1"/>
  <c r="U66" i="1"/>
  <c r="T31" i="4"/>
  <c r="AA64" i="1"/>
  <c r="T7" i="4"/>
  <c r="AA40" i="1"/>
  <c r="T22" i="4"/>
  <c r="AA55" i="1"/>
  <c r="T21" i="4"/>
  <c r="AA54" i="1"/>
  <c r="T13" i="4"/>
  <c r="AH13" i="1"/>
  <c r="AA46" i="1"/>
  <c r="T11" i="4"/>
  <c r="AH11" i="1"/>
  <c r="AA44" i="1"/>
  <c r="Q66" i="1"/>
  <c r="S12" i="4"/>
  <c r="AA45" i="1"/>
  <c r="S19" i="4"/>
  <c r="AA52" i="1"/>
  <c r="S32" i="4"/>
  <c r="AA65" i="1"/>
  <c r="S23" i="4"/>
  <c r="AG23" i="1"/>
  <c r="AA56" i="1"/>
  <c r="S6" i="4"/>
  <c r="AG6" i="1"/>
  <c r="P66" i="1"/>
  <c r="N30" i="4"/>
  <c r="N27" i="5" s="1"/>
  <c r="N29" i="4"/>
  <c r="N26" i="5" s="1"/>
  <c r="AQ29" i="1"/>
  <c r="AQ28" i="1"/>
  <c r="N28" i="4"/>
  <c r="N25" i="5" s="1"/>
  <c r="N9" i="4"/>
  <c r="N6" i="5" s="1"/>
  <c r="AO31" i="1"/>
  <c r="L31" i="4"/>
  <c r="L28" i="5" s="1"/>
  <c r="L26" i="4"/>
  <c r="AO26" i="1"/>
  <c r="L25" i="4"/>
  <c r="AO25" i="1"/>
  <c r="L16" i="4"/>
  <c r="AO16" i="1"/>
  <c r="AO15" i="1"/>
  <c r="L15" i="4"/>
  <c r="L11" i="4"/>
  <c r="AO11" i="1"/>
  <c r="AM31" i="1"/>
  <c r="J31" i="4"/>
  <c r="J22" i="4"/>
  <c r="AM21" i="1"/>
  <c r="J21" i="4"/>
  <c r="J17" i="4"/>
  <c r="J8" i="4"/>
  <c r="I31" i="4"/>
  <c r="I28" i="5" s="1"/>
  <c r="AL28" i="1"/>
  <c r="I28" i="4"/>
  <c r="AL27" i="1"/>
  <c r="I27" i="4"/>
  <c r="AL26" i="1"/>
  <c r="I26" i="4"/>
  <c r="AL24" i="1"/>
  <c r="I24" i="4"/>
  <c r="I19" i="4"/>
  <c r="AL18" i="1"/>
  <c r="I18" i="4"/>
  <c r="I17" i="4"/>
  <c r="AL17" i="1"/>
  <c r="AL11" i="1"/>
  <c r="I11" i="4"/>
  <c r="AL10" i="1"/>
  <c r="I10" i="4"/>
  <c r="AH15" i="1"/>
  <c r="E15" i="4"/>
  <c r="AH22" i="1"/>
  <c r="E22" i="4"/>
  <c r="E29" i="4"/>
  <c r="AH29" i="1"/>
  <c r="E25" i="4"/>
  <c r="AH21" i="1"/>
  <c r="E21" i="4"/>
  <c r="D32" i="4"/>
  <c r="D29" i="5" s="1"/>
  <c r="AG32" i="1"/>
  <c r="D25" i="4"/>
  <c r="AG25" i="1"/>
  <c r="D7" i="4"/>
  <c r="AG7" i="1"/>
  <c r="N24" i="4"/>
  <c r="N21" i="5" s="1"/>
  <c r="AQ24" i="1"/>
  <c r="N15" i="4"/>
  <c r="AA80" i="1"/>
  <c r="N14" i="4"/>
  <c r="N11" i="5" s="1"/>
  <c r="AQ14" i="1"/>
  <c r="N10" i="4"/>
  <c r="N7" i="5" s="1"/>
  <c r="AA75" i="1"/>
  <c r="J30" i="4"/>
  <c r="AM30" i="1"/>
  <c r="J29" i="4"/>
  <c r="AM29" i="1"/>
  <c r="AA94" i="1"/>
  <c r="J28" i="4"/>
  <c r="AM28" i="1"/>
  <c r="J24" i="4"/>
  <c r="AM24" i="1"/>
  <c r="AA89" i="1"/>
  <c r="J23" i="4"/>
  <c r="AM23" i="1"/>
  <c r="J12" i="4"/>
  <c r="AM12" i="1"/>
  <c r="J13" i="4"/>
  <c r="AM13" i="1"/>
  <c r="J9" i="4"/>
  <c r="AA74" i="1"/>
  <c r="I6" i="4"/>
  <c r="AL6" i="1"/>
  <c r="I32" i="4"/>
  <c r="I29" i="5" s="1"/>
  <c r="AL32" i="1"/>
  <c r="I23" i="4"/>
  <c r="AA88" i="1"/>
  <c r="I22" i="4"/>
  <c r="AA87" i="1"/>
  <c r="I21" i="4"/>
  <c r="AA86" i="1"/>
  <c r="I20" i="4"/>
  <c r="AL20" i="1"/>
  <c r="I12" i="4"/>
  <c r="AL12" i="1"/>
  <c r="I13" i="4"/>
  <c r="AA78" i="1"/>
  <c r="I7" i="4"/>
  <c r="U98" i="1"/>
  <c r="E8" i="4"/>
  <c r="AA73" i="1"/>
  <c r="E19" i="4"/>
  <c r="AH19" i="1"/>
  <c r="E31" i="4"/>
  <c r="AA96" i="1"/>
  <c r="E32" i="4"/>
  <c r="E29" i="5" s="1"/>
  <c r="AH32" i="1"/>
  <c r="AA97" i="1"/>
  <c r="E30" i="4"/>
  <c r="AH30" i="1"/>
  <c r="E28" i="4"/>
  <c r="AA93" i="1"/>
  <c r="E27" i="4"/>
  <c r="AH27" i="1"/>
  <c r="AA92" i="1"/>
  <c r="E6" i="4"/>
  <c r="E3" i="5" s="1"/>
  <c r="AH6" i="1"/>
  <c r="E16" i="4"/>
  <c r="AH16" i="1"/>
  <c r="Q98" i="1"/>
  <c r="D16" i="4"/>
  <c r="AG16" i="1"/>
  <c r="AA81" i="1"/>
  <c r="D19" i="4"/>
  <c r="AG19" i="1"/>
  <c r="D20" i="4"/>
  <c r="AG20" i="1"/>
  <c r="AA85" i="1"/>
  <c r="D12" i="4"/>
  <c r="AG12" i="1"/>
  <c r="D14" i="4"/>
  <c r="AG14" i="1"/>
  <c r="AA79" i="1"/>
  <c r="D11" i="4"/>
  <c r="AG11" i="1"/>
  <c r="P98" i="1"/>
  <c r="N25" i="4"/>
  <c r="N22" i="5" s="1"/>
  <c r="AQ25" i="1"/>
  <c r="N26" i="4"/>
  <c r="N23" i="5" s="1"/>
  <c r="AQ26" i="1"/>
  <c r="N18" i="4"/>
  <c r="N15" i="5" s="1"/>
  <c r="AQ18" i="1"/>
  <c r="N19" i="4"/>
  <c r="N16" i="5" s="1"/>
  <c r="AQ19" i="1"/>
  <c r="AA84" i="1"/>
  <c r="N17" i="4"/>
  <c r="N14" i="5" s="1"/>
  <c r="AQ17" i="1"/>
  <c r="N12" i="4"/>
  <c r="N9" i="5" s="1"/>
  <c r="AQ12" i="1"/>
  <c r="AA77" i="1"/>
  <c r="N6" i="4"/>
  <c r="N33" i="4" s="1"/>
  <c r="Z98" i="1"/>
  <c r="J25" i="4"/>
  <c r="AA90" i="1"/>
  <c r="J26" i="4"/>
  <c r="AA91" i="1"/>
  <c r="J7" i="4"/>
  <c r="AM7" i="1"/>
  <c r="J11" i="4"/>
  <c r="AM11" i="1"/>
  <c r="AA76" i="1"/>
  <c r="J6" i="4"/>
  <c r="V98" i="1"/>
  <c r="Y16" i="4"/>
  <c r="AM16" i="1"/>
  <c r="AA113" i="1"/>
  <c r="AC15" i="4"/>
  <c r="AQ15" i="1"/>
  <c r="AA112" i="1"/>
  <c r="AC33" i="4"/>
  <c r="X13" i="4"/>
  <c r="U130" i="1"/>
  <c r="AA110" i="1"/>
  <c r="T8" i="4"/>
  <c r="AH8" i="1"/>
  <c r="Q130" i="1"/>
  <c r="V8" i="4"/>
  <c r="AF9" i="4" s="1"/>
  <c r="AJ8" i="1"/>
  <c r="U8" i="4"/>
  <c r="AI8" i="1"/>
  <c r="U6" i="4"/>
  <c r="F3" i="5" s="1"/>
  <c r="AI6" i="1"/>
  <c r="R130" i="1"/>
  <c r="Y6" i="4"/>
  <c r="AM6" i="1"/>
  <c r="V130" i="1"/>
  <c r="AA39" i="1"/>
  <c r="Y66" i="1"/>
  <c r="AO6" i="1"/>
  <c r="AA71" i="1"/>
  <c r="X98" i="1"/>
  <c r="AI17" i="1"/>
  <c r="AA82" i="1"/>
  <c r="AA72" i="1"/>
  <c r="O98" i="1"/>
  <c r="AK8" i="1"/>
  <c r="T130" i="1"/>
  <c r="AA105" i="1"/>
  <c r="AQ6" i="1"/>
  <c r="Z130" i="1"/>
  <c r="AP6" i="1"/>
  <c r="Y130" i="1"/>
  <c r="AJ6" i="1"/>
  <c r="S130" i="1"/>
  <c r="AA103" i="1"/>
  <c r="AN6" i="1"/>
  <c r="W130" i="1"/>
  <c r="AI30" i="1"/>
  <c r="AA95" i="1"/>
  <c r="AI18" i="1"/>
  <c r="AA83" i="1"/>
  <c r="R98" i="1"/>
  <c r="AA8" i="1"/>
  <c r="AF7" i="1"/>
  <c r="O34" i="1"/>
  <c r="AA7" i="1"/>
  <c r="AE36" i="3"/>
  <c r="P35" i="3"/>
  <c r="J39" i="3"/>
  <c r="G34" i="3"/>
  <c r="AH60" i="3"/>
  <c r="AE60" i="3"/>
  <c r="AB60" i="3"/>
  <c r="Y60" i="3"/>
  <c r="V60" i="3"/>
  <c r="S60" i="3"/>
  <c r="P60" i="3"/>
  <c r="M60" i="3"/>
  <c r="J60" i="3"/>
  <c r="G60" i="3"/>
  <c r="D60" i="3"/>
  <c r="AH59" i="3"/>
  <c r="AE59" i="3"/>
  <c r="AB59" i="3"/>
  <c r="Y59" i="3"/>
  <c r="V59" i="3"/>
  <c r="S59" i="3"/>
  <c r="P59" i="3"/>
  <c r="M59" i="3"/>
  <c r="J59" i="3"/>
  <c r="G59" i="3"/>
  <c r="D59" i="3"/>
  <c r="AH58" i="3"/>
  <c r="AE58" i="3"/>
  <c r="AB58" i="3"/>
  <c r="Y58" i="3"/>
  <c r="V58" i="3"/>
  <c r="S58" i="3"/>
  <c r="P58" i="3"/>
  <c r="M58" i="3"/>
  <c r="J58" i="3"/>
  <c r="G58" i="3"/>
  <c r="D58" i="3"/>
  <c r="AH57" i="3"/>
  <c r="AE57" i="3"/>
  <c r="AB57" i="3"/>
  <c r="Y57" i="3"/>
  <c r="V57" i="3"/>
  <c r="S57" i="3"/>
  <c r="P57" i="3"/>
  <c r="M57" i="3"/>
  <c r="J57" i="3"/>
  <c r="G57" i="3"/>
  <c r="D57" i="3"/>
  <c r="AH56" i="3"/>
  <c r="AE56" i="3"/>
  <c r="AB56" i="3"/>
  <c r="Y56" i="3"/>
  <c r="V56" i="3"/>
  <c r="S56" i="3"/>
  <c r="P56" i="3"/>
  <c r="M56" i="3"/>
  <c r="J56" i="3"/>
  <c r="G56" i="3"/>
  <c r="D56" i="3"/>
  <c r="AH55" i="3"/>
  <c r="AE55" i="3"/>
  <c r="AB55" i="3"/>
  <c r="Y55" i="3"/>
  <c r="V55" i="3"/>
  <c r="S55" i="3"/>
  <c r="P55" i="3"/>
  <c r="M55" i="3"/>
  <c r="J55" i="3"/>
  <c r="G55" i="3"/>
  <c r="D55" i="3"/>
  <c r="AH54" i="3"/>
  <c r="AE54" i="3"/>
  <c r="AB54" i="3"/>
  <c r="Y54" i="3"/>
  <c r="V54" i="3"/>
  <c r="S54" i="3"/>
  <c r="P54" i="3"/>
  <c r="M54" i="3"/>
  <c r="J54" i="3"/>
  <c r="G54" i="3"/>
  <c r="D54" i="3"/>
  <c r="AH53" i="3"/>
  <c r="AE53" i="3"/>
  <c r="AB53" i="3"/>
  <c r="Y53" i="3"/>
  <c r="V53" i="3"/>
  <c r="S53" i="3"/>
  <c r="P53" i="3"/>
  <c r="M53" i="3"/>
  <c r="J53" i="3"/>
  <c r="G53" i="3"/>
  <c r="D53" i="3"/>
  <c r="AH52" i="3"/>
  <c r="AE52" i="3"/>
  <c r="AB52" i="3"/>
  <c r="Y52" i="3"/>
  <c r="V52" i="3"/>
  <c r="S52" i="3"/>
  <c r="P52" i="3"/>
  <c r="M52" i="3"/>
  <c r="J52" i="3"/>
  <c r="G52" i="3"/>
  <c r="D52" i="3"/>
  <c r="AH51" i="3"/>
  <c r="AE51" i="3"/>
  <c r="AB51" i="3"/>
  <c r="Y51" i="3"/>
  <c r="V51" i="3"/>
  <c r="S51" i="3"/>
  <c r="P51" i="3"/>
  <c r="M51" i="3"/>
  <c r="J51" i="3"/>
  <c r="G51" i="3"/>
  <c r="D51" i="3"/>
  <c r="AH50" i="3"/>
  <c r="AE50" i="3"/>
  <c r="AB50" i="3"/>
  <c r="Y50" i="3"/>
  <c r="V50" i="3"/>
  <c r="S50" i="3"/>
  <c r="P50" i="3"/>
  <c r="M50" i="3"/>
  <c r="J50" i="3"/>
  <c r="G50" i="3"/>
  <c r="D50" i="3"/>
  <c r="AH49" i="3"/>
  <c r="AE49" i="3"/>
  <c r="AB49" i="3"/>
  <c r="Y49" i="3"/>
  <c r="V49" i="3"/>
  <c r="S49" i="3"/>
  <c r="P49" i="3"/>
  <c r="M49" i="3"/>
  <c r="J49" i="3"/>
  <c r="G49" i="3"/>
  <c r="D49" i="3"/>
  <c r="AH48" i="3"/>
  <c r="AE48" i="3"/>
  <c r="AB48" i="3"/>
  <c r="Y48" i="3"/>
  <c r="V48" i="3"/>
  <c r="S48" i="3"/>
  <c r="P48" i="3"/>
  <c r="M48" i="3"/>
  <c r="J48" i="3"/>
  <c r="G48" i="3"/>
  <c r="D48" i="3"/>
  <c r="AH47" i="3"/>
  <c r="AE47" i="3"/>
  <c r="AB47" i="3"/>
  <c r="Y47" i="3"/>
  <c r="V47" i="3"/>
  <c r="S47" i="3"/>
  <c r="P47" i="3"/>
  <c r="M47" i="3"/>
  <c r="J47" i="3"/>
  <c r="G47" i="3"/>
  <c r="D47" i="3"/>
  <c r="AH46" i="3"/>
  <c r="AE46" i="3"/>
  <c r="AB46" i="3"/>
  <c r="Y46" i="3"/>
  <c r="V46" i="3"/>
  <c r="S46" i="3"/>
  <c r="P46" i="3"/>
  <c r="M46" i="3"/>
  <c r="J46" i="3"/>
  <c r="G46" i="3"/>
  <c r="D46" i="3"/>
  <c r="AH45" i="3"/>
  <c r="AE45" i="3"/>
  <c r="AB45" i="3"/>
  <c r="Y45" i="3"/>
  <c r="V45" i="3"/>
  <c r="S45" i="3"/>
  <c r="P45" i="3"/>
  <c r="M45" i="3"/>
  <c r="J45" i="3"/>
  <c r="G45" i="3"/>
  <c r="D45" i="3"/>
  <c r="AH44" i="3"/>
  <c r="AE44" i="3"/>
  <c r="AB44" i="3"/>
  <c r="Y44" i="3"/>
  <c r="V44" i="3"/>
  <c r="S44" i="3"/>
  <c r="P44" i="3"/>
  <c r="M44" i="3"/>
  <c r="J44" i="3"/>
  <c r="G44" i="3"/>
  <c r="D44" i="3"/>
  <c r="AH43" i="3"/>
  <c r="AE43" i="3"/>
  <c r="AB43" i="3"/>
  <c r="Y43" i="3"/>
  <c r="V43" i="3"/>
  <c r="S43" i="3"/>
  <c r="P43" i="3"/>
  <c r="M43" i="3"/>
  <c r="J43" i="3"/>
  <c r="G43" i="3"/>
  <c r="D43" i="3"/>
  <c r="AH42" i="3"/>
  <c r="AE42" i="3"/>
  <c r="AB42" i="3"/>
  <c r="Y42" i="3"/>
  <c r="V42" i="3"/>
  <c r="S42" i="3"/>
  <c r="P42" i="3"/>
  <c r="M42" i="3"/>
  <c r="J42" i="3"/>
  <c r="G42" i="3"/>
  <c r="D42" i="3"/>
  <c r="AH41" i="3"/>
  <c r="AE41" i="3"/>
  <c r="AB41" i="3"/>
  <c r="Y41" i="3"/>
  <c r="V41" i="3"/>
  <c r="S41" i="3"/>
  <c r="P41" i="3"/>
  <c r="M41" i="3"/>
  <c r="J41" i="3"/>
  <c r="G41" i="3"/>
  <c r="D41" i="3"/>
  <c r="AH40" i="3"/>
  <c r="AE40" i="3"/>
  <c r="AB40" i="3"/>
  <c r="Y40" i="3"/>
  <c r="V40" i="3"/>
  <c r="S40" i="3"/>
  <c r="P40" i="3"/>
  <c r="M40" i="3"/>
  <c r="J40" i="3"/>
  <c r="G40" i="3"/>
  <c r="D40" i="3"/>
  <c r="AH39" i="3"/>
  <c r="AE39" i="3"/>
  <c r="AB39" i="3"/>
  <c r="Y39" i="3"/>
  <c r="V39" i="3"/>
  <c r="S39" i="3"/>
  <c r="P39" i="3"/>
  <c r="M39" i="3"/>
  <c r="G39" i="3"/>
  <c r="D39" i="3"/>
  <c r="AH38" i="3"/>
  <c r="AE38" i="3"/>
  <c r="AB38" i="3"/>
  <c r="Y38" i="3"/>
  <c r="V38" i="3"/>
  <c r="S38" i="3"/>
  <c r="P38" i="3"/>
  <c r="M38" i="3"/>
  <c r="J38" i="3"/>
  <c r="G38" i="3"/>
  <c r="D38" i="3"/>
  <c r="AH37" i="3"/>
  <c r="AE37" i="3"/>
  <c r="AB37" i="3"/>
  <c r="Y37" i="3"/>
  <c r="V37" i="3"/>
  <c r="S37" i="3"/>
  <c r="P37" i="3"/>
  <c r="M37" i="3"/>
  <c r="J37" i="3"/>
  <c r="G37" i="3"/>
  <c r="D37" i="3"/>
  <c r="AH36" i="3"/>
  <c r="AB36" i="3"/>
  <c r="Y36" i="3"/>
  <c r="V36" i="3"/>
  <c r="S36" i="3"/>
  <c r="P36" i="3"/>
  <c r="M36" i="3"/>
  <c r="J36" i="3"/>
  <c r="G36" i="3"/>
  <c r="D36" i="3"/>
  <c r="AH35" i="3"/>
  <c r="AE35" i="3"/>
  <c r="AB35" i="3"/>
  <c r="Y35" i="3"/>
  <c r="V35" i="3"/>
  <c r="S35" i="3"/>
  <c r="M35" i="3"/>
  <c r="J35" i="3"/>
  <c r="G35" i="3"/>
  <c r="D35" i="3"/>
  <c r="AH34" i="3"/>
  <c r="AH61" i="3" s="1"/>
  <c r="AE34" i="3"/>
  <c r="AE61" i="3" s="1"/>
  <c r="AB34" i="3"/>
  <c r="Y34" i="3"/>
  <c r="V34" i="3"/>
  <c r="V61" i="3" s="1"/>
  <c r="S34" i="3"/>
  <c r="P34" i="3"/>
  <c r="M34" i="3"/>
  <c r="J34" i="3"/>
  <c r="D3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" i="3"/>
  <c r="AE30" i="3" s="1"/>
  <c r="AH4" i="3"/>
  <c r="AH5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" i="3"/>
  <c r="AB3" i="3"/>
  <c r="AB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" i="3"/>
  <c r="Y30" i="3" s="1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" i="3"/>
  <c r="V30" i="3" s="1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" i="3"/>
  <c r="S30" i="3" s="1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" i="3"/>
  <c r="M30" i="3" s="1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" i="3"/>
  <c r="D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8" i="9"/>
  <c r="D7" i="9"/>
  <c r="E28" i="5" l="1"/>
  <c r="J28" i="5"/>
  <c r="AF5" i="4"/>
  <c r="C28" i="5"/>
  <c r="O28" i="5" s="1"/>
  <c r="N12" i="5"/>
  <c r="C7" i="5"/>
  <c r="J29" i="5"/>
  <c r="AF13" i="4"/>
  <c r="O29" i="5"/>
  <c r="AF7" i="4"/>
  <c r="AF8" i="4"/>
  <c r="AF12" i="4"/>
  <c r="J3" i="5"/>
  <c r="AF11" i="4"/>
  <c r="I3" i="5"/>
  <c r="AF6" i="4"/>
  <c r="D3" i="5"/>
  <c r="AF14" i="4"/>
  <c r="L3" i="5"/>
  <c r="AF16" i="4"/>
  <c r="N3" i="5"/>
  <c r="N30" i="5"/>
  <c r="P30" i="3"/>
  <c r="J30" i="3"/>
  <c r="AH30" i="3"/>
  <c r="S61" i="3"/>
  <c r="D61" i="3"/>
  <c r="P61" i="3"/>
  <c r="AB61" i="3"/>
  <c r="G30" i="3"/>
  <c r="D30" i="3"/>
  <c r="AB30" i="3"/>
  <c r="Y61" i="3"/>
  <c r="M61" i="3"/>
  <c r="G61" i="3"/>
  <c r="J61" i="3"/>
  <c r="S33" i="4"/>
  <c r="T33" i="4"/>
  <c r="V33" i="4"/>
  <c r="Y33" i="4"/>
  <c r="W33" i="4" l="1"/>
  <c r="X33" i="4"/>
  <c r="AB33" i="4"/>
  <c r="Z33" i="4"/>
  <c r="AA33" i="4"/>
  <c r="U33" i="4" l="1"/>
  <c r="R33" i="4" l="1"/>
  <c r="G26" i="5"/>
  <c r="M11" i="5"/>
  <c r="D9" i="5"/>
  <c r="L8" i="5"/>
  <c r="H5" i="5"/>
  <c r="E8" i="5"/>
  <c r="D5" i="5" l="1"/>
  <c r="E4" i="5"/>
  <c r="F5" i="5"/>
  <c r="G8" i="5"/>
  <c r="G6" i="5"/>
  <c r="G4" i="5"/>
  <c r="H7" i="5"/>
  <c r="I8" i="5"/>
  <c r="I6" i="5"/>
  <c r="I4" i="5"/>
  <c r="J7" i="5"/>
  <c r="J5" i="5"/>
  <c r="K8" i="5"/>
  <c r="K6" i="5"/>
  <c r="K4" i="5"/>
  <c r="L7" i="5"/>
  <c r="L5" i="5"/>
  <c r="M8" i="5"/>
  <c r="M6" i="5"/>
  <c r="M4" i="5"/>
  <c r="F9" i="5"/>
  <c r="H9" i="5"/>
  <c r="J9" i="5"/>
  <c r="L9" i="5"/>
  <c r="E10" i="5"/>
  <c r="G10" i="5"/>
  <c r="I10" i="5"/>
  <c r="K10" i="5"/>
  <c r="M10" i="5"/>
  <c r="L12" i="5"/>
  <c r="J12" i="5"/>
  <c r="H12" i="5"/>
  <c r="F12" i="5"/>
  <c r="D12" i="5"/>
  <c r="L11" i="5"/>
  <c r="J11" i="5"/>
  <c r="H11" i="5"/>
  <c r="F11" i="5"/>
  <c r="D11" i="5"/>
  <c r="M13" i="5"/>
  <c r="D13" i="5"/>
  <c r="F13" i="5"/>
  <c r="H13" i="5"/>
  <c r="J13" i="5"/>
  <c r="E14" i="5"/>
  <c r="G14" i="5"/>
  <c r="I14" i="5"/>
  <c r="K14" i="5"/>
  <c r="M14" i="5"/>
  <c r="D15" i="5"/>
  <c r="F15" i="5"/>
  <c r="H15" i="5"/>
  <c r="J15" i="5"/>
  <c r="L15" i="5"/>
  <c r="E16" i="5"/>
  <c r="G16" i="5"/>
  <c r="I16" i="5"/>
  <c r="K16" i="5"/>
  <c r="M16" i="5"/>
  <c r="D17" i="5"/>
  <c r="F17" i="5"/>
  <c r="H17" i="5"/>
  <c r="J17" i="5"/>
  <c r="L17" i="5"/>
  <c r="D18" i="5"/>
  <c r="E18" i="5"/>
  <c r="G18" i="5"/>
  <c r="I18" i="5"/>
  <c r="K18" i="5"/>
  <c r="M18" i="5"/>
  <c r="D19" i="5"/>
  <c r="F19" i="5"/>
  <c r="H19" i="5"/>
  <c r="J19" i="5"/>
  <c r="L19" i="5"/>
  <c r="E20" i="5"/>
  <c r="G20" i="5"/>
  <c r="I20" i="5"/>
  <c r="K20" i="5"/>
  <c r="M20" i="5"/>
  <c r="J21" i="5"/>
  <c r="L21" i="5"/>
  <c r="H21" i="5"/>
  <c r="F21" i="5"/>
  <c r="D21" i="5"/>
  <c r="E22" i="5"/>
  <c r="G22" i="5"/>
  <c r="I22" i="5"/>
  <c r="K22" i="5"/>
  <c r="M22" i="5"/>
  <c r="D23" i="5"/>
  <c r="F23" i="5"/>
  <c r="H23" i="5"/>
  <c r="J23" i="5"/>
  <c r="L23" i="5"/>
  <c r="E24" i="5"/>
  <c r="G24" i="5"/>
  <c r="I24" i="5"/>
  <c r="K24" i="5"/>
  <c r="M24" i="5"/>
  <c r="D25" i="5"/>
  <c r="F25" i="5"/>
  <c r="H25" i="5"/>
  <c r="I25" i="5"/>
  <c r="K25" i="5"/>
  <c r="E26" i="5"/>
  <c r="I26" i="5"/>
  <c r="K26" i="5"/>
  <c r="M26" i="5"/>
  <c r="D27" i="5"/>
  <c r="F27" i="5"/>
  <c r="H27" i="5"/>
  <c r="J27" i="5"/>
  <c r="M27" i="5"/>
  <c r="D7" i="5"/>
  <c r="E6" i="5"/>
  <c r="F7" i="5"/>
  <c r="D8" i="5"/>
  <c r="D6" i="5"/>
  <c r="D4" i="5"/>
  <c r="E7" i="5"/>
  <c r="E5" i="5"/>
  <c r="F8" i="5"/>
  <c r="F6" i="5"/>
  <c r="F4" i="5"/>
  <c r="G7" i="5"/>
  <c r="G5" i="5"/>
  <c r="H8" i="5"/>
  <c r="H6" i="5"/>
  <c r="H4" i="5"/>
  <c r="I7" i="5"/>
  <c r="I5" i="5"/>
  <c r="J8" i="5"/>
  <c r="J6" i="5"/>
  <c r="J4" i="5"/>
  <c r="K7" i="5"/>
  <c r="K5" i="5"/>
  <c r="L6" i="5"/>
  <c r="L4" i="5"/>
  <c r="M7" i="5"/>
  <c r="M5" i="5"/>
  <c r="E9" i="5"/>
  <c r="G9" i="5"/>
  <c r="I9" i="5"/>
  <c r="K9" i="5"/>
  <c r="M9" i="5"/>
  <c r="D10" i="5"/>
  <c r="F10" i="5"/>
  <c r="H10" i="5"/>
  <c r="J10" i="5"/>
  <c r="L10" i="5"/>
  <c r="M12" i="5"/>
  <c r="K12" i="5"/>
  <c r="I12" i="5"/>
  <c r="G12" i="5"/>
  <c r="E12" i="5"/>
  <c r="K11" i="5"/>
  <c r="I11" i="5"/>
  <c r="G11" i="5"/>
  <c r="E11" i="5"/>
  <c r="L13" i="5"/>
  <c r="E13" i="5"/>
  <c r="G13" i="5"/>
  <c r="I13" i="5"/>
  <c r="K13" i="5"/>
  <c r="D14" i="5"/>
  <c r="F14" i="5"/>
  <c r="H14" i="5"/>
  <c r="J14" i="5"/>
  <c r="L14" i="5"/>
  <c r="E15" i="5"/>
  <c r="G15" i="5"/>
  <c r="I15" i="5"/>
  <c r="K15" i="5"/>
  <c r="M15" i="5"/>
  <c r="D16" i="5"/>
  <c r="F16" i="5"/>
  <c r="H16" i="5"/>
  <c r="J16" i="5"/>
  <c r="L16" i="5"/>
  <c r="E17" i="5"/>
  <c r="G17" i="5"/>
  <c r="I17" i="5"/>
  <c r="K17" i="5"/>
  <c r="M17" i="5"/>
  <c r="F18" i="5"/>
  <c r="H18" i="5"/>
  <c r="J18" i="5"/>
  <c r="L18" i="5"/>
  <c r="E19" i="5"/>
  <c r="G19" i="5"/>
  <c r="I19" i="5"/>
  <c r="K19" i="5"/>
  <c r="M19" i="5"/>
  <c r="D20" i="5"/>
  <c r="F20" i="5"/>
  <c r="H20" i="5"/>
  <c r="J20" i="5"/>
  <c r="L20" i="5"/>
  <c r="I21" i="5"/>
  <c r="K21" i="5"/>
  <c r="M21" i="5"/>
  <c r="G21" i="5"/>
  <c r="E21" i="5"/>
  <c r="D22" i="5"/>
  <c r="F22" i="5"/>
  <c r="H22" i="5"/>
  <c r="J22" i="5"/>
  <c r="L22" i="5"/>
  <c r="E23" i="5"/>
  <c r="G23" i="5"/>
  <c r="I23" i="5"/>
  <c r="K23" i="5"/>
  <c r="M23" i="5"/>
  <c r="D24" i="5"/>
  <c r="F24" i="5"/>
  <c r="H24" i="5"/>
  <c r="J24" i="5"/>
  <c r="L24" i="5"/>
  <c r="E25" i="5"/>
  <c r="G25" i="5"/>
  <c r="L25" i="5"/>
  <c r="J25" i="5"/>
  <c r="M25" i="5"/>
  <c r="D26" i="5"/>
  <c r="F26" i="5"/>
  <c r="H26" i="5"/>
  <c r="J26" i="5"/>
  <c r="L26" i="5"/>
  <c r="E27" i="5"/>
  <c r="G27" i="5"/>
  <c r="I27" i="5"/>
  <c r="K27" i="5"/>
  <c r="L27" i="5"/>
  <c r="O27" i="5" l="1"/>
  <c r="O23" i="5"/>
  <c r="O22" i="5"/>
  <c r="O18" i="5"/>
  <c r="O19" i="5"/>
  <c r="O17" i="5"/>
  <c r="O13" i="5"/>
  <c r="O12" i="5"/>
  <c r="O11" i="5"/>
  <c r="O20" i="5"/>
  <c r="O26" i="5"/>
  <c r="O8" i="5"/>
  <c r="O7" i="5"/>
  <c r="O4" i="5"/>
  <c r="O25" i="5"/>
  <c r="O24" i="5"/>
  <c r="O21" i="5"/>
  <c r="O16" i="5"/>
  <c r="O14" i="5"/>
  <c r="O10" i="5"/>
  <c r="O9" i="5"/>
  <c r="O6" i="5"/>
  <c r="O5" i="5"/>
  <c r="F30" i="5"/>
  <c r="F33" i="4"/>
  <c r="H30" i="5"/>
  <c r="H33" i="4"/>
  <c r="E30" i="5"/>
  <c r="E33" i="4"/>
  <c r="G30" i="5"/>
  <c r="G33" i="4"/>
  <c r="K30" i="5"/>
  <c r="K33" i="4"/>
  <c r="M30" i="5"/>
  <c r="M33" i="4"/>
  <c r="D30" i="5"/>
  <c r="D33" i="4"/>
  <c r="J30" i="5"/>
  <c r="J33" i="4"/>
  <c r="L30" i="5"/>
  <c r="I30" i="5"/>
  <c r="I33" i="4"/>
  <c r="L33" i="4"/>
  <c r="C3" i="5" l="1"/>
  <c r="O3" i="5" s="1"/>
  <c r="O30" i="5" s="1"/>
  <c r="C33" i="4"/>
  <c r="C30" i="5" l="1"/>
  <c r="C31" i="5" s="1"/>
  <c r="C32" i="5" s="1"/>
</calcChain>
</file>

<file path=xl/sharedStrings.xml><?xml version="1.0" encoding="utf-8"?>
<sst xmlns="http://schemas.openxmlformats.org/spreadsheetml/2006/main" count="1891" uniqueCount="157">
  <si>
    <t>NO.</t>
  </si>
  <si>
    <t>Kunci</t>
  </si>
  <si>
    <t>No. Soal</t>
  </si>
  <si>
    <t>B</t>
  </si>
  <si>
    <t>A</t>
  </si>
  <si>
    <t>D</t>
  </si>
  <si>
    <t>C</t>
  </si>
  <si>
    <t>Nama</t>
  </si>
  <si>
    <t>Y</t>
  </si>
  <si>
    <t>E</t>
  </si>
  <si>
    <t>JUMLAH</t>
  </si>
  <si>
    <t>F</t>
  </si>
  <si>
    <t>NO</t>
  </si>
  <si>
    <t>NO. SOAL</t>
  </si>
  <si>
    <t>NAMA</t>
  </si>
  <si>
    <t>FN</t>
  </si>
  <si>
    <t>FP</t>
  </si>
  <si>
    <t>NO SOAL</t>
  </si>
  <si>
    <t>ΣPD</t>
  </si>
  <si>
    <t>ΣFP</t>
  </si>
  <si>
    <t>ΣFN</t>
  </si>
  <si>
    <t>PRESENTASE</t>
  </si>
  <si>
    <t>SOAL 1</t>
  </si>
  <si>
    <t>SOAL 2</t>
  </si>
  <si>
    <t>SOAL 3</t>
  </si>
  <si>
    <t>SOAL 4</t>
  </si>
  <si>
    <t>SOAL 5</t>
  </si>
  <si>
    <t>SOAL 6</t>
  </si>
  <si>
    <t>TIER 1</t>
  </si>
  <si>
    <t>TIER 3</t>
  </si>
  <si>
    <t>SOAL 8</t>
  </si>
  <si>
    <t>SOAL 9</t>
  </si>
  <si>
    <t>SOAL 10</t>
  </si>
  <si>
    <t>SOAL 11</t>
  </si>
  <si>
    <t>NO. SISWA</t>
  </si>
  <si>
    <t>SOAL 7</t>
  </si>
  <si>
    <t>VALIDITAS EMPIRIS KONSTRUK</t>
  </si>
  <si>
    <t>TIER 1 DAN 3</t>
  </si>
  <si>
    <t>TIER 2 DAN 4</t>
  </si>
  <si>
    <t>rxy</t>
  </si>
  <si>
    <t>r tabel</t>
  </si>
  <si>
    <t>validitas</t>
  </si>
  <si>
    <t>valid</t>
  </si>
  <si>
    <t>rtabel</t>
  </si>
  <si>
    <t>X</t>
  </si>
  <si>
    <t>TIER 2</t>
  </si>
  <si>
    <t>TIER 4</t>
  </si>
  <si>
    <t>No.</t>
  </si>
  <si>
    <t>TIER 1+2+3+4</t>
  </si>
  <si>
    <t>Valid (Sedang)</t>
  </si>
  <si>
    <t>VARIAN BUTIR</t>
  </si>
  <si>
    <t>JUMLAH VARIAN BUTIR</t>
  </si>
  <si>
    <t>r11</t>
  </si>
  <si>
    <t>Aspek</t>
  </si>
  <si>
    <t>Indikator</t>
  </si>
  <si>
    <t>Validator</t>
  </si>
  <si>
    <t>N</t>
  </si>
  <si>
    <t>PA</t>
  </si>
  <si>
    <t>R</t>
  </si>
  <si>
    <t>Persentase (%)</t>
  </si>
  <si>
    <t>Kriteria</t>
  </si>
  <si>
    <t>1.</t>
  </si>
  <si>
    <t>Isi</t>
  </si>
  <si>
    <t>Sangat Valid</t>
  </si>
  <si>
    <t>Kriteria Interpretasi</t>
  </si>
  <si>
    <t>0-20</t>
  </si>
  <si>
    <t>Sangat tidak valid</t>
  </si>
  <si>
    <t>2.</t>
  </si>
  <si>
    <t>Konstruk</t>
  </si>
  <si>
    <t>21-40</t>
  </si>
  <si>
    <t>Kurang valid</t>
  </si>
  <si>
    <t>41-60</t>
  </si>
  <si>
    <t>Cukup Valid</t>
  </si>
  <si>
    <t>61-80</t>
  </si>
  <si>
    <t>Vald</t>
  </si>
  <si>
    <t>81-100</t>
  </si>
  <si>
    <t>3.</t>
  </si>
  <si>
    <t>Bahasa</t>
  </si>
  <si>
    <t>SR</t>
  </si>
  <si>
    <t>Jumlah skor</t>
  </si>
  <si>
    <t>Nilai maksimum</t>
  </si>
  <si>
    <t>Jumlah pertanyaan</t>
  </si>
  <si>
    <t>Jumlah validator</t>
  </si>
  <si>
    <t>VALIDITAS INTERNAL</t>
  </si>
  <si>
    <t>SANGAT VALID</t>
  </si>
  <si>
    <t>ASPEK KONSTRUK</t>
  </si>
  <si>
    <t>ASPEK BAHASA</t>
  </si>
  <si>
    <t>VALIDITAS EKSTERNAL</t>
  </si>
  <si>
    <t>VALIDITAS ISI</t>
  </si>
  <si>
    <t>VALID</t>
  </si>
  <si>
    <t>VALIDITAS KONSTRUK</t>
  </si>
  <si>
    <t>VALID (SEDANG)</t>
  </si>
  <si>
    <t>RELIABILITAS</t>
  </si>
  <si>
    <t>RELIABEL (TINGGI)</t>
  </si>
  <si>
    <t>Materi: Termodinamika</t>
  </si>
  <si>
    <r>
      <t xml:space="preserve">UJI VALIDITAS INTERNAL </t>
    </r>
    <r>
      <rPr>
        <b/>
        <i/>
        <sz val="12"/>
        <color theme="1"/>
        <rFont val="Times New Roman"/>
        <family val="1"/>
      </rPr>
      <t>E-DIAGNOSTIC FIVE-TIER TEST</t>
    </r>
  </si>
  <si>
    <t>a</t>
  </si>
  <si>
    <t>b</t>
  </si>
  <si>
    <t>c</t>
  </si>
  <si>
    <t>d</t>
  </si>
  <si>
    <t>e</t>
  </si>
  <si>
    <t>f</t>
  </si>
  <si>
    <t>Rata-rata</t>
  </si>
  <si>
    <t>Skor tiap aspek</t>
  </si>
  <si>
    <t>SKOR VALIDASI INTERNAL</t>
  </si>
  <si>
    <t>V1</t>
  </si>
  <si>
    <t>V2</t>
  </si>
  <si>
    <t>V3</t>
  </si>
  <si>
    <r>
      <t xml:space="preserve">Validasi: Butir soal </t>
    </r>
    <r>
      <rPr>
        <b/>
        <i/>
        <sz val="12"/>
        <color theme="1"/>
        <rFont val="Times New Roman"/>
        <family val="1"/>
      </rPr>
      <t>E-diagnostic five-tier test</t>
    </r>
  </si>
  <si>
    <t>MATERI : TERMODINAMIKA</t>
  </si>
  <si>
    <t>Agus Prasetya</t>
  </si>
  <si>
    <t>Ahmad Romadhoni</t>
  </si>
  <si>
    <t>Aisya Nadzira Hafis</t>
  </si>
  <si>
    <t>Aisyah Ika Nur'Aini</t>
  </si>
  <si>
    <t xml:space="preserve">Amanda Mutiara Sani </t>
  </si>
  <si>
    <t>Azimatul Azizah</t>
  </si>
  <si>
    <t>Dwi Marlina Waten</t>
  </si>
  <si>
    <t>Elmy Gita Damayanti</t>
  </si>
  <si>
    <t>Hamada Tenter Sangsa</t>
  </si>
  <si>
    <t>Hazma Daimatul Hana</t>
  </si>
  <si>
    <t xml:space="preserve">Lia Khamidatul Aufa </t>
  </si>
  <si>
    <t>Meigita Dwi Suryani</t>
  </si>
  <si>
    <t xml:space="preserve">Meyta Rini Fauzia </t>
  </si>
  <si>
    <t>Nadia Mila Datul Choiriah</t>
  </si>
  <si>
    <t xml:space="preserve">Nadya Rachma Alyandira </t>
  </si>
  <si>
    <t>Nurlaila Febrianti</t>
  </si>
  <si>
    <t xml:space="preserve">Rahma Aulia Ramadhani </t>
  </si>
  <si>
    <t>Riri Indira</t>
  </si>
  <si>
    <t xml:space="preserve">Riska Annisa </t>
  </si>
  <si>
    <t xml:space="preserve">Shafa Ayudya Wulandari </t>
  </si>
  <si>
    <t xml:space="preserve">Dewi Rahma Amelia Safitri </t>
  </si>
  <si>
    <t>Bintang Putra R.</t>
  </si>
  <si>
    <t>Elfa Musdhalifa</t>
  </si>
  <si>
    <t>Zumrotus Sa'adah</t>
  </si>
  <si>
    <t>JUMLAH BENAR</t>
  </si>
  <si>
    <t>Jumlah</t>
  </si>
  <si>
    <t>FP dan FN</t>
  </si>
  <si>
    <t>SOAL 12</t>
  </si>
  <si>
    <t>HASIL REKAPAN VALIDITAS DAN RELIABILITAS MATERI TERMODINAMIKA</t>
  </si>
  <si>
    <t>ASPEK ISI</t>
  </si>
  <si>
    <t>93,75%</t>
  </si>
  <si>
    <t>90,85%</t>
  </si>
  <si>
    <t>96,02%</t>
  </si>
  <si>
    <t>Shofia ayu diatama</t>
  </si>
  <si>
    <t>Wifa nur'aini</t>
  </si>
  <si>
    <r>
      <t xml:space="preserve">UJI VALIDITAS EKSTERNAL </t>
    </r>
    <r>
      <rPr>
        <b/>
        <i/>
        <sz val="12"/>
        <rFont val="Times New Roman"/>
        <family val="1"/>
      </rPr>
      <t>E-DIAGNOSTIC FIVE-TIER TEST</t>
    </r>
  </si>
  <si>
    <r>
      <t xml:space="preserve">Jawaban Peserta Didik </t>
    </r>
    <r>
      <rPr>
        <b/>
        <i/>
        <sz val="12"/>
        <rFont val="Times New Roman"/>
        <family val="1"/>
      </rPr>
      <t>Tier</t>
    </r>
    <r>
      <rPr>
        <b/>
        <sz val="12"/>
        <rFont val="Times New Roman"/>
        <family val="1"/>
      </rPr>
      <t xml:space="preserve"> 1</t>
    </r>
  </si>
  <si>
    <r>
      <t xml:space="preserve">Distribusi Skor PG </t>
    </r>
    <r>
      <rPr>
        <b/>
        <i/>
        <sz val="12"/>
        <rFont val="Times New Roman"/>
        <family val="1"/>
      </rPr>
      <t xml:space="preserve">Tier </t>
    </r>
    <r>
      <rPr>
        <b/>
        <sz val="12"/>
        <rFont val="Times New Roman"/>
        <family val="1"/>
      </rPr>
      <t>1</t>
    </r>
  </si>
  <si>
    <r>
      <t xml:space="preserve">Jawaban Peserta Didik </t>
    </r>
    <r>
      <rPr>
        <b/>
        <i/>
        <sz val="12"/>
        <rFont val="Times New Roman"/>
        <family val="1"/>
      </rPr>
      <t>Tier</t>
    </r>
    <r>
      <rPr>
        <b/>
        <sz val="12"/>
        <rFont val="Times New Roman"/>
        <family val="1"/>
      </rPr>
      <t xml:space="preserve"> 2</t>
    </r>
  </si>
  <si>
    <r>
      <t xml:space="preserve">Distribusi Skor PG </t>
    </r>
    <r>
      <rPr>
        <b/>
        <i/>
        <sz val="12"/>
        <rFont val="Times New Roman"/>
        <family val="1"/>
      </rPr>
      <t xml:space="preserve">Tier </t>
    </r>
    <r>
      <rPr>
        <b/>
        <sz val="12"/>
        <rFont val="Times New Roman"/>
        <family val="1"/>
      </rPr>
      <t>2</t>
    </r>
  </si>
  <si>
    <r>
      <t xml:space="preserve">Jawaban Peserta Didik </t>
    </r>
    <r>
      <rPr>
        <b/>
        <i/>
        <sz val="12"/>
        <rFont val="Times New Roman"/>
        <family val="1"/>
      </rPr>
      <t>Tier</t>
    </r>
    <r>
      <rPr>
        <b/>
        <sz val="12"/>
        <rFont val="Times New Roman"/>
        <family val="1"/>
      </rPr>
      <t xml:space="preserve"> 3</t>
    </r>
  </si>
  <si>
    <r>
      <t xml:space="preserve">Distribusi Skor PG </t>
    </r>
    <r>
      <rPr>
        <b/>
        <i/>
        <sz val="12"/>
        <rFont val="Times New Roman"/>
        <family val="1"/>
      </rPr>
      <t xml:space="preserve">Tier </t>
    </r>
    <r>
      <rPr>
        <b/>
        <sz val="12"/>
        <rFont val="Times New Roman"/>
        <family val="1"/>
      </rPr>
      <t>3</t>
    </r>
  </si>
  <si>
    <r>
      <t xml:space="preserve">Jawaban Peserta Didik </t>
    </r>
    <r>
      <rPr>
        <b/>
        <i/>
        <sz val="12"/>
        <rFont val="Times New Roman"/>
        <family val="1"/>
      </rPr>
      <t>Tier</t>
    </r>
    <r>
      <rPr>
        <b/>
        <sz val="12"/>
        <rFont val="Times New Roman"/>
        <family val="1"/>
      </rPr>
      <t xml:space="preserve"> 4</t>
    </r>
  </si>
  <si>
    <r>
      <t xml:space="preserve">Distribusi Skor PG </t>
    </r>
    <r>
      <rPr>
        <b/>
        <i/>
        <sz val="12"/>
        <rFont val="Times New Roman"/>
        <family val="1"/>
      </rPr>
      <t xml:space="preserve">Tier </t>
    </r>
    <r>
      <rPr>
        <b/>
        <sz val="12"/>
        <rFont val="Times New Roman"/>
        <family val="1"/>
      </rPr>
      <t>4</t>
    </r>
  </si>
  <si>
    <t xml:space="preserve">  </t>
  </si>
  <si>
    <t>0,381</t>
  </si>
  <si>
    <t>Rafihla Adjany Futhony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</si>
</sst>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8"/>
      <color theme="1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ill="1"/>
    <xf numFmtId="0" fontId="0" fillId="3" borderId="0" xfId="0" applyFill="1"/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/>
    </xf>
    <xf numFmtId="0" fontId="1" fillId="15" borderId="4" xfId="0" applyFont="1" applyFill="1" applyBorder="1" applyAlignment="1">
      <alignment horizontal="center" vertical="center"/>
    </xf>
    <xf numFmtId="0" fontId="0" fillId="17" borderId="4" xfId="0" applyFill="1" applyBorder="1" applyAlignment="1">
      <alignment horizontal="center"/>
    </xf>
    <xf numFmtId="0" fontId="0" fillId="18" borderId="4" xfId="0" applyFill="1" applyBorder="1" applyAlignment="1">
      <alignment horizontal="center"/>
    </xf>
    <xf numFmtId="0" fontId="0" fillId="19" borderId="4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Border="1"/>
    <xf numFmtId="0" fontId="3" fillId="12" borderId="4" xfId="0" applyFont="1" applyFill="1" applyBorder="1" applyAlignment="1">
      <alignment horizontal="center" vertical="center"/>
    </xf>
    <xf numFmtId="0" fontId="3" fillId="2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12" borderId="4" xfId="0" applyFont="1" applyFill="1" applyBorder="1" applyAlignment="1">
      <alignment horizontal="center"/>
    </xf>
    <xf numFmtId="0" fontId="3" fillId="2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4" fillId="21" borderId="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4" borderId="4" xfId="0" applyFont="1" applyFill="1" applyBorder="1" applyAlignment="1">
      <alignment horizontal="center" vertical="center"/>
    </xf>
    <xf numFmtId="0" fontId="3" fillId="24" borderId="4" xfId="0" applyFont="1" applyFill="1" applyBorder="1" applyAlignment="1">
      <alignment vertical="center"/>
    </xf>
    <xf numFmtId="0" fontId="4" fillId="0" borderId="0" xfId="0" applyFont="1" applyFill="1" applyAlignment="1">
      <alignment horizontal="center"/>
    </xf>
    <xf numFmtId="0" fontId="3" fillId="20" borderId="0" xfId="0" applyFont="1" applyFill="1" applyAlignment="1">
      <alignment horizontal="center"/>
    </xf>
    <xf numFmtId="1" fontId="4" fillId="19" borderId="4" xfId="0" applyNumberFormat="1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 wrapText="1"/>
    </xf>
    <xf numFmtId="165" fontId="4" fillId="13" borderId="4" xfId="0" applyNumberFormat="1" applyFont="1" applyFill="1" applyBorder="1" applyAlignment="1">
      <alignment horizontal="center" vertical="center" wrapText="1"/>
    </xf>
    <xf numFmtId="165" fontId="4" fillId="8" borderId="4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/>
    <xf numFmtId="0" fontId="8" fillId="0" borderId="0" xfId="0" applyFont="1"/>
    <xf numFmtId="0" fontId="7" fillId="3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2" borderId="2" xfId="0" applyFont="1" applyFill="1" applyBorder="1" applyAlignment="1"/>
    <xf numFmtId="0" fontId="7" fillId="2" borderId="5" xfId="0" applyFont="1" applyFill="1" applyBorder="1" applyAlignment="1"/>
    <xf numFmtId="0" fontId="7" fillId="20" borderId="4" xfId="0" applyFont="1" applyFill="1" applyBorder="1" applyAlignment="1">
      <alignment horizontal="center" vertical="center"/>
    </xf>
    <xf numFmtId="0" fontId="7" fillId="20" borderId="1" xfId="0" applyFont="1" applyFill="1" applyBorder="1" applyAlignment="1">
      <alignment horizontal="center" vertical="center"/>
    </xf>
    <xf numFmtId="0" fontId="8" fillId="21" borderId="4" xfId="0" applyFont="1" applyFill="1" applyBorder="1" applyAlignment="1">
      <alignment horizontal="center" vertical="center"/>
    </xf>
    <xf numFmtId="0" fontId="8" fillId="21" borderId="1" xfId="0" applyFont="1" applyFill="1" applyBorder="1" applyAlignment="1">
      <alignment horizontal="center" vertical="center"/>
    </xf>
    <xf numFmtId="0" fontId="7" fillId="20" borderId="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12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/>
    </xf>
    <xf numFmtId="0" fontId="7" fillId="22" borderId="4" xfId="0" applyFont="1" applyFill="1" applyBorder="1" applyAlignment="1">
      <alignment horizontal="center"/>
    </xf>
    <xf numFmtId="0" fontId="7" fillId="22" borderId="4" xfId="0" applyFont="1" applyFill="1" applyBorder="1" applyAlignment="1">
      <alignment horizontal="center" vertical="center"/>
    </xf>
    <xf numFmtId="0" fontId="8" fillId="23" borderId="4" xfId="0" applyFont="1" applyFill="1" applyBorder="1" applyAlignment="1">
      <alignment horizontal="center"/>
    </xf>
    <xf numFmtId="0" fontId="7" fillId="15" borderId="4" xfId="0" applyFont="1" applyFill="1" applyBorder="1" applyAlignment="1">
      <alignment horizontal="center" vertical="center"/>
    </xf>
    <xf numFmtId="0" fontId="8" fillId="19" borderId="4" xfId="0" applyFont="1" applyFill="1" applyBorder="1" applyAlignment="1">
      <alignment horizontal="center"/>
    </xf>
    <xf numFmtId="0" fontId="8" fillId="15" borderId="4" xfId="0" applyFont="1" applyFill="1" applyBorder="1" applyAlignment="1">
      <alignment horizontal="center"/>
    </xf>
    <xf numFmtId="0" fontId="7" fillId="10" borderId="4" xfId="0" applyFont="1" applyFill="1" applyBorder="1"/>
    <xf numFmtId="0" fontId="4" fillId="0" borderId="4" xfId="0" applyFont="1" applyBorder="1" applyAlignment="1">
      <alignment horizontal="center" vertical="center"/>
    </xf>
    <xf numFmtId="0" fontId="10" fillId="0" borderId="0" xfId="0" applyFont="1"/>
    <xf numFmtId="0" fontId="11" fillId="2" borderId="2" xfId="0" applyFont="1" applyFill="1" applyBorder="1"/>
    <xf numFmtId="0" fontId="11" fillId="2" borderId="11" xfId="0" applyFont="1" applyFill="1" applyBorder="1"/>
    <xf numFmtId="0" fontId="11" fillId="2" borderId="4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/>
    </xf>
    <xf numFmtId="0" fontId="12" fillId="10" borderId="4" xfId="0" applyFont="1" applyFill="1" applyBorder="1"/>
    <xf numFmtId="0" fontId="12" fillId="0" borderId="0" xfId="0" applyFont="1"/>
    <xf numFmtId="0" fontId="11" fillId="26" borderId="4" xfId="0" applyFont="1" applyFill="1" applyBorder="1" applyAlignment="1">
      <alignment horizontal="center" vertical="center"/>
    </xf>
    <xf numFmtId="0" fontId="3" fillId="7" borderId="2" xfId="0" applyFont="1" applyFill="1" applyBorder="1"/>
    <xf numFmtId="0" fontId="3" fillId="7" borderId="11" xfId="0" applyFont="1" applyFill="1" applyBorder="1"/>
    <xf numFmtId="0" fontId="3" fillId="7" borderId="7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/>
    </xf>
    <xf numFmtId="0" fontId="4" fillId="12" borderId="4" xfId="0" applyFont="1" applyFill="1" applyBorder="1" applyAlignment="1">
      <alignment horizontal="center" vertical="center"/>
    </xf>
    <xf numFmtId="164" fontId="4" fillId="12" borderId="4" xfId="0" applyNumberFormat="1" applyFon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center" vertical="center"/>
    </xf>
    <xf numFmtId="0" fontId="1" fillId="15" borderId="4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4" borderId="9" xfId="0" applyFont="1" applyFill="1" applyBorder="1" applyAlignment="1">
      <alignment horizontal="center"/>
    </xf>
    <xf numFmtId="0" fontId="1" fillId="1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2" fontId="4" fillId="14" borderId="4" xfId="0" applyNumberFormat="1" applyFont="1" applyFill="1" applyBorder="1" applyAlignment="1">
      <alignment horizontal="center" vertical="center"/>
    </xf>
    <xf numFmtId="0" fontId="0" fillId="16" borderId="4" xfId="0" applyFill="1" applyBorder="1" applyAlignment="1">
      <alignment horizontal="center"/>
    </xf>
    <xf numFmtId="0" fontId="4" fillId="14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15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4" fillId="15" borderId="4" xfId="0" applyNumberFormat="1" applyFont="1" applyFill="1" applyBorder="1" applyAlignment="1">
      <alignment horizontal="center" vertical="center"/>
    </xf>
    <xf numFmtId="0" fontId="7" fillId="22" borderId="4" xfId="0" applyFont="1" applyFill="1" applyBorder="1" applyAlignment="1">
      <alignment horizontal="center" vertical="center"/>
    </xf>
    <xf numFmtId="0" fontId="7" fillId="22" borderId="4" xfId="0" applyFont="1" applyFill="1" applyBorder="1" applyAlignment="1">
      <alignment horizontal="center"/>
    </xf>
    <xf numFmtId="0" fontId="7" fillId="15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15" borderId="4" xfId="0" applyFont="1" applyFill="1" applyBorder="1" applyAlignment="1">
      <alignment horizontal="center" vertical="center"/>
    </xf>
    <xf numFmtId="0" fontId="7" fillId="20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20" borderId="1" xfId="0" applyFont="1" applyFill="1" applyBorder="1" applyAlignment="1">
      <alignment horizontal="center" vertical="center"/>
    </xf>
    <xf numFmtId="0" fontId="7" fillId="20" borderId="4" xfId="0" applyFont="1" applyFill="1" applyBorder="1" applyAlignment="1">
      <alignment horizontal="center"/>
    </xf>
    <xf numFmtId="0" fontId="7" fillId="12" borderId="4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4" fillId="12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 vertical="center"/>
    </xf>
    <xf numFmtId="0" fontId="13" fillId="26" borderId="4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/>
    </xf>
    <xf numFmtId="0" fontId="12" fillId="10" borderId="3" xfId="0" applyFont="1" applyFill="1" applyBorder="1" applyAlignment="1">
      <alignment horizontal="center"/>
    </xf>
    <xf numFmtId="0" fontId="11" fillId="12" borderId="13" xfId="0" applyFont="1" applyFill="1" applyBorder="1" applyAlignment="1">
      <alignment horizontal="center" vertical="center"/>
    </xf>
    <xf numFmtId="0" fontId="11" fillId="12" borderId="0" xfId="0" applyFont="1" applyFill="1" applyBorder="1" applyAlignment="1">
      <alignment horizontal="center" vertical="center"/>
    </xf>
    <xf numFmtId="0" fontId="11" fillId="12" borderId="1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25" borderId="4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15" borderId="4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3" fillId="19" borderId="3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center" vertical="center" wrapText="1"/>
    </xf>
    <xf numFmtId="0" fontId="3" fillId="1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  <color rgb="FFCCFFFF"/>
      <color rgb="FFFFFF99"/>
      <color rgb="FFFFFF66"/>
      <color rgb="FF00FFFF"/>
      <color rgb="FF99FFCC"/>
      <color rgb="FF00FF99"/>
      <color rgb="FF13C3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576263</xdr:colOff>
      <xdr:row>4</xdr:row>
      <xdr:rowOff>50007</xdr:rowOff>
    </xdr:from>
    <xdr:ext cx="2314576" cy="941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DB9D6CE-A604-492B-BBE3-ABB756EEF302}"/>
                </a:ext>
              </a:extLst>
            </xdr:cNvPr>
            <xdr:cNvSpPr txBox="1"/>
          </xdr:nvSpPr>
          <xdr:spPr>
            <a:xfrm>
              <a:off x="10541794" y="966788"/>
              <a:ext cx="2314576" cy="941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000" b="0" i="1">
                        <a:latin typeface="Cambria Math" panose="02040503050406030204" pitchFamily="18" charset="0"/>
                      </a:rPr>
                      <m:t>𝑃</m:t>
                    </m:r>
                    <m:r>
                      <a:rPr lang="en-US" sz="2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2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2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2000" b="0" i="1">
                                <a:latin typeface="Cambria Math" panose="02040503050406030204" pitchFamily="18" charset="0"/>
                              </a:rPr>
                              <m:t>𝑆</m:t>
                            </m:r>
                          </m:e>
                          <m:sub>
                            <m:r>
                              <a:rPr lang="en-US" sz="2000" b="0" i="1">
                                <a:latin typeface="Cambria Math" panose="02040503050406030204" pitchFamily="18" charset="0"/>
                              </a:rPr>
                              <m:t>𝑅</m:t>
                            </m:r>
                          </m:sub>
                        </m:sSub>
                      </m:num>
                      <m:den>
                        <m:r>
                          <a:rPr lang="en-US" sz="20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n-US" sz="2000" b="0" i="1">
                            <a:latin typeface="Cambria Math" panose="02040503050406030204" pitchFamily="18" charset="0"/>
                          </a:rPr>
                          <m:t>.</m:t>
                        </m:r>
                        <m:sSub>
                          <m:sSubPr>
                            <m:ctrlPr>
                              <a:rPr lang="en-US" sz="2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20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en-US" sz="20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sub>
                        </m:sSub>
                        <m:r>
                          <a:rPr lang="en-US" sz="20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2000" b="0" i="1">
                            <a:latin typeface="Cambria Math" panose="02040503050406030204" pitchFamily="18" charset="0"/>
                          </a:rPr>
                          <m:t>𝑅</m:t>
                        </m:r>
                      </m:den>
                    </m:f>
                    <m:r>
                      <a:rPr lang="en-US" sz="20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US" sz="2000" b="0" i="1">
                        <a:latin typeface="Cambria Math" panose="02040503050406030204" pitchFamily="18" charset="0"/>
                      </a:rPr>
                      <m:t> 100%</m:t>
                    </m:r>
                  </m:oMath>
                </m:oMathPara>
              </a14:m>
              <a:endParaRPr lang="en-US" sz="2000"/>
            </a:p>
            <a:p>
              <a:endParaRPr lang="id-ID" sz="20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DB9D6CE-A604-492B-BBE3-ABB756EEF302}"/>
                </a:ext>
              </a:extLst>
            </xdr:cNvPr>
            <xdr:cNvSpPr txBox="1"/>
          </xdr:nvSpPr>
          <xdr:spPr>
            <a:xfrm>
              <a:off x="10541794" y="966788"/>
              <a:ext cx="2314576" cy="941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2000" b="0" i="0">
                  <a:latin typeface="Cambria Math" panose="02040503050406030204" pitchFamily="18" charset="0"/>
                </a:rPr>
                <a:t>𝑃=𝑆_𝑅/(𝑁.𝑃_𝐴.𝑅) 𝑥 100%</a:t>
              </a:r>
              <a:endParaRPr lang="en-US" sz="2000"/>
            </a:p>
            <a:p>
              <a:endParaRPr lang="id-ID" sz="20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5</xdr:row>
      <xdr:rowOff>104775</xdr:rowOff>
    </xdr:from>
    <xdr:ext cx="2905126" cy="3157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B7794B6-3F00-45F8-8943-2EBB79C658C5}"/>
                </a:ext>
              </a:extLst>
            </xdr:cNvPr>
            <xdr:cNvSpPr txBox="1"/>
          </xdr:nvSpPr>
          <xdr:spPr>
            <a:xfrm>
              <a:off x="2705100" y="1057275"/>
              <a:ext cx="2905126" cy="315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%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𝐹𝑁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l-G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𝛴</m:t>
                        </m:r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FN</m:t>
                        </m:r>
                      </m:num>
                      <m:den>
                        <m:r>
                          <a:rPr lang="el-G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𝐼𝑇𝐸𝑀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.</m:t>
                        </m:r>
                        <m:r>
                          <a:rPr lang="el-G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𝑃𝐷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𝑋</m:t>
                    </m:r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100%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B7794B6-3F00-45F8-8943-2EBB79C658C5}"/>
                </a:ext>
              </a:extLst>
            </xdr:cNvPr>
            <xdr:cNvSpPr txBox="1"/>
          </xdr:nvSpPr>
          <xdr:spPr>
            <a:xfrm>
              <a:off x="2705100" y="1057275"/>
              <a:ext cx="2905126" cy="315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%𝐹𝑁=</a:t>
              </a:r>
              <a:r>
                <a:rPr lang="el-G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𝛴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FN/(</a:t>
              </a:r>
              <a:r>
                <a:rPr lang="el-G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𝛴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𝐼𝑇𝐸𝑀.</a:t>
              </a:r>
              <a:r>
                <a:rPr lang="el-G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𝛴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𝑃𝐷)  𝑋 100%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4</xdr:col>
      <xdr:colOff>285750</xdr:colOff>
      <xdr:row>3</xdr:row>
      <xdr:rowOff>9525</xdr:rowOff>
    </xdr:from>
    <xdr:ext cx="2905126" cy="3157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6DEB849E-393E-4956-83DE-4AB35A570483}"/>
                </a:ext>
              </a:extLst>
            </xdr:cNvPr>
            <xdr:cNvSpPr txBox="1"/>
          </xdr:nvSpPr>
          <xdr:spPr>
            <a:xfrm>
              <a:off x="2724150" y="581025"/>
              <a:ext cx="2905126" cy="315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%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𝐹𝑃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l-G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𝛴</m:t>
                        </m:r>
                        <m:r>
                          <m:rPr>
                            <m:sty m:val="p"/>
                          </m:rPr>
                          <a:rPr lang="en-US" sz="11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F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</m:t>
                        </m:r>
                      </m:num>
                      <m:den>
                        <m:r>
                          <a:rPr lang="el-G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𝐼𝑇𝐸𝑀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.</m:t>
                        </m:r>
                        <m:r>
                          <a:rPr lang="el-G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𝑃𝐷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𝑋</m:t>
                    </m:r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100%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6DEB849E-393E-4956-83DE-4AB35A570483}"/>
                </a:ext>
              </a:extLst>
            </xdr:cNvPr>
            <xdr:cNvSpPr txBox="1"/>
          </xdr:nvSpPr>
          <xdr:spPr>
            <a:xfrm>
              <a:off x="2724150" y="581025"/>
              <a:ext cx="2905126" cy="315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%𝐹𝑃=</a:t>
              </a:r>
              <a:r>
                <a:rPr lang="el-G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𝛴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F𝑃/(</a:t>
              </a:r>
              <a:r>
                <a:rPr lang="el-G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𝛴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𝐼𝑇𝐸𝑀.</a:t>
              </a:r>
              <a:r>
                <a:rPr lang="el-G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𝛴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𝑃𝐷)  𝑋 100%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A626-B5D7-46BE-A96F-D1E7674F12ED}">
  <dimension ref="A2:BI23"/>
  <sheetViews>
    <sheetView topLeftCell="A3" zoomScale="80" zoomScaleNormal="80" workbookViewId="0">
      <selection activeCell="A21" sqref="A21:L21"/>
    </sheetView>
  </sheetViews>
  <sheetFormatPr defaultRowHeight="15" x14ac:dyDescent="0.25"/>
  <cols>
    <col min="1" max="1" width="10" customWidth="1"/>
    <col min="2" max="2" width="10.5703125" customWidth="1"/>
    <col min="3" max="3" width="11" customWidth="1"/>
    <col min="6" max="6" width="8.5703125" customWidth="1"/>
    <col min="7" max="7" width="8.7109375" customWidth="1"/>
    <col min="8" max="8" width="8.5703125" customWidth="1"/>
    <col min="9" max="9" width="9.140625" customWidth="1"/>
    <col min="10" max="10" width="9.28515625" customWidth="1"/>
    <col min="11" max="11" width="17.7109375" customWidth="1"/>
    <col min="12" max="12" width="19.85546875" customWidth="1"/>
    <col min="13" max="13" width="5.7109375" customWidth="1"/>
    <col min="14" max="14" width="19.140625" customWidth="1"/>
    <col min="15" max="15" width="23.140625" customWidth="1"/>
    <col min="16" max="16" width="4.85546875" customWidth="1"/>
    <col min="17" max="17" width="4.42578125" customWidth="1"/>
    <col min="18" max="18" width="5.5703125" customWidth="1"/>
    <col min="19" max="19" width="11.28515625" customWidth="1"/>
    <col min="20" max="51" width="5.7109375" customWidth="1"/>
    <col min="52" max="61" width="5.5703125" customWidth="1"/>
  </cols>
  <sheetData>
    <row r="2" spans="1:61" ht="22.5" customHeight="1" x14ac:dyDescent="0.25">
      <c r="A2" s="101" t="s">
        <v>95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S2" s="101" t="s">
        <v>104</v>
      </c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</row>
    <row r="3" spans="1:61" ht="19.5" customHeight="1" x14ac:dyDescent="0.25">
      <c r="A3" s="101" t="s">
        <v>94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6"/>
      <c r="S3" s="102" t="s">
        <v>108</v>
      </c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</row>
    <row r="5" spans="1:61" ht="15.75" x14ac:dyDescent="0.25">
      <c r="A5" s="110" t="s">
        <v>47</v>
      </c>
      <c r="B5" s="110" t="s">
        <v>53</v>
      </c>
      <c r="C5" s="110" t="s">
        <v>54</v>
      </c>
      <c r="D5" s="110" t="s">
        <v>55</v>
      </c>
      <c r="E5" s="110"/>
      <c r="F5" s="110"/>
      <c r="G5" s="110" t="s">
        <v>78</v>
      </c>
      <c r="H5" s="110" t="s">
        <v>56</v>
      </c>
      <c r="I5" s="110" t="s">
        <v>57</v>
      </c>
      <c r="J5" s="110" t="s">
        <v>58</v>
      </c>
      <c r="K5" s="110" t="s">
        <v>59</v>
      </c>
      <c r="L5" s="110" t="s">
        <v>60</v>
      </c>
      <c r="N5" s="116"/>
      <c r="O5" s="116"/>
      <c r="P5" s="116"/>
      <c r="Q5" s="116"/>
      <c r="S5" s="103" t="s">
        <v>2</v>
      </c>
      <c r="T5" s="104" t="s">
        <v>103</v>
      </c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</row>
    <row r="6" spans="1:61" ht="15.75" x14ac:dyDescent="0.25">
      <c r="A6" s="110"/>
      <c r="B6" s="110"/>
      <c r="C6" s="110"/>
      <c r="D6" s="14">
        <v>1</v>
      </c>
      <c r="E6" s="14">
        <v>2</v>
      </c>
      <c r="F6" s="14">
        <v>3</v>
      </c>
      <c r="G6" s="110"/>
      <c r="H6" s="110"/>
      <c r="I6" s="110"/>
      <c r="J6" s="110"/>
      <c r="K6" s="110"/>
      <c r="L6" s="110"/>
      <c r="N6" s="116"/>
      <c r="O6" s="116"/>
      <c r="P6" s="116"/>
      <c r="Q6" s="116"/>
      <c r="S6" s="103"/>
      <c r="T6" s="105" t="s">
        <v>62</v>
      </c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6" t="s">
        <v>68</v>
      </c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0" t="s">
        <v>77</v>
      </c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</row>
    <row r="7" spans="1:61" ht="15.75" x14ac:dyDescent="0.25">
      <c r="A7" s="111" t="s">
        <v>61</v>
      </c>
      <c r="B7" s="120" t="s">
        <v>62</v>
      </c>
      <c r="C7" s="15" t="s">
        <v>96</v>
      </c>
      <c r="D7" s="10">
        <v>4</v>
      </c>
      <c r="E7" s="10">
        <v>4</v>
      </c>
      <c r="F7" s="10">
        <v>4</v>
      </c>
      <c r="G7" s="111">
        <v>45</v>
      </c>
      <c r="H7" s="111">
        <v>4</v>
      </c>
      <c r="I7" s="111">
        <v>4</v>
      </c>
      <c r="J7" s="114">
        <v>3</v>
      </c>
      <c r="K7" s="112">
        <f>(G7)/(H7*I7*J7)*100</f>
        <v>93.75</v>
      </c>
      <c r="L7" s="120" t="s">
        <v>63</v>
      </c>
      <c r="N7" s="116"/>
      <c r="O7" s="116"/>
      <c r="P7" s="116"/>
      <c r="Q7" s="116"/>
      <c r="S7" s="103"/>
      <c r="T7" s="105" t="s">
        <v>96</v>
      </c>
      <c r="U7" s="105"/>
      <c r="V7" s="105"/>
      <c r="W7" s="105" t="s">
        <v>97</v>
      </c>
      <c r="X7" s="105"/>
      <c r="Y7" s="105"/>
      <c r="Z7" s="105" t="s">
        <v>98</v>
      </c>
      <c r="AA7" s="105"/>
      <c r="AB7" s="105"/>
      <c r="AC7" s="105" t="s">
        <v>99</v>
      </c>
      <c r="AD7" s="105"/>
      <c r="AE7" s="105"/>
      <c r="AF7" s="106" t="s">
        <v>96</v>
      </c>
      <c r="AG7" s="106"/>
      <c r="AH7" s="106"/>
      <c r="AI7" s="106" t="s">
        <v>97</v>
      </c>
      <c r="AJ7" s="106"/>
      <c r="AK7" s="106"/>
      <c r="AL7" s="106" t="s">
        <v>98</v>
      </c>
      <c r="AM7" s="106"/>
      <c r="AN7" s="106"/>
      <c r="AO7" s="107" t="s">
        <v>99</v>
      </c>
      <c r="AP7" s="108"/>
      <c r="AQ7" s="109"/>
      <c r="AR7" s="106" t="s">
        <v>100</v>
      </c>
      <c r="AS7" s="106"/>
      <c r="AT7" s="106"/>
      <c r="AU7" s="106" t="s">
        <v>101</v>
      </c>
      <c r="AV7" s="106"/>
      <c r="AW7" s="106"/>
      <c r="AX7" s="100" t="s">
        <v>96</v>
      </c>
      <c r="AY7" s="100"/>
      <c r="AZ7" s="100"/>
      <c r="BA7" s="100" t="s">
        <v>97</v>
      </c>
      <c r="BB7" s="100"/>
      <c r="BC7" s="100"/>
      <c r="BD7" s="100" t="s">
        <v>98</v>
      </c>
      <c r="BE7" s="100"/>
      <c r="BF7" s="100"/>
      <c r="BG7" s="100" t="s">
        <v>99</v>
      </c>
      <c r="BH7" s="100"/>
      <c r="BI7" s="100"/>
    </row>
    <row r="8" spans="1:61" ht="15.75" x14ac:dyDescent="0.25">
      <c r="A8" s="111"/>
      <c r="B8" s="120"/>
      <c r="C8" s="15" t="s">
        <v>97</v>
      </c>
      <c r="D8" s="10">
        <v>4</v>
      </c>
      <c r="E8" s="10">
        <v>4</v>
      </c>
      <c r="F8" s="10">
        <v>3.33</v>
      </c>
      <c r="G8" s="111"/>
      <c r="H8" s="111"/>
      <c r="I8" s="111"/>
      <c r="J8" s="114"/>
      <c r="K8" s="112"/>
      <c r="L8" s="120"/>
      <c r="N8" s="116"/>
      <c r="O8" s="116"/>
      <c r="P8" s="116"/>
      <c r="Q8" s="116"/>
      <c r="S8" s="103"/>
      <c r="T8" s="18" t="s">
        <v>105</v>
      </c>
      <c r="U8" s="18" t="s">
        <v>106</v>
      </c>
      <c r="V8" s="18" t="s">
        <v>107</v>
      </c>
      <c r="W8" s="18" t="s">
        <v>105</v>
      </c>
      <c r="X8" s="18" t="s">
        <v>106</v>
      </c>
      <c r="Y8" s="18" t="s">
        <v>107</v>
      </c>
      <c r="Z8" s="18" t="s">
        <v>105</v>
      </c>
      <c r="AA8" s="18" t="s">
        <v>106</v>
      </c>
      <c r="AB8" s="18" t="s">
        <v>107</v>
      </c>
      <c r="AC8" s="18" t="s">
        <v>105</v>
      </c>
      <c r="AD8" s="18" t="s">
        <v>106</v>
      </c>
      <c r="AE8" s="18" t="s">
        <v>107</v>
      </c>
      <c r="AF8" s="19" t="s">
        <v>105</v>
      </c>
      <c r="AG8" s="19" t="s">
        <v>106</v>
      </c>
      <c r="AH8" s="19" t="s">
        <v>107</v>
      </c>
      <c r="AI8" s="19" t="s">
        <v>105</v>
      </c>
      <c r="AJ8" s="19" t="s">
        <v>106</v>
      </c>
      <c r="AK8" s="19" t="s">
        <v>107</v>
      </c>
      <c r="AL8" s="19" t="s">
        <v>105</v>
      </c>
      <c r="AM8" s="19" t="s">
        <v>106</v>
      </c>
      <c r="AN8" s="19" t="s">
        <v>107</v>
      </c>
      <c r="AO8" s="19" t="s">
        <v>105</v>
      </c>
      <c r="AP8" s="19" t="s">
        <v>106</v>
      </c>
      <c r="AQ8" s="19" t="s">
        <v>107</v>
      </c>
      <c r="AR8" s="19" t="s">
        <v>105</v>
      </c>
      <c r="AS8" s="19" t="s">
        <v>106</v>
      </c>
      <c r="AT8" s="19" t="s">
        <v>107</v>
      </c>
      <c r="AU8" s="19" t="s">
        <v>105</v>
      </c>
      <c r="AV8" s="19" t="s">
        <v>106</v>
      </c>
      <c r="AW8" s="19" t="s">
        <v>107</v>
      </c>
      <c r="AX8" s="20" t="s">
        <v>105</v>
      </c>
      <c r="AY8" s="20" t="s">
        <v>106</v>
      </c>
      <c r="AZ8" s="20" t="s">
        <v>107</v>
      </c>
      <c r="BA8" s="20" t="s">
        <v>105</v>
      </c>
      <c r="BB8" s="20" t="s">
        <v>106</v>
      </c>
      <c r="BC8" s="20" t="s">
        <v>107</v>
      </c>
      <c r="BD8" s="20" t="s">
        <v>105</v>
      </c>
      <c r="BE8" s="20" t="s">
        <v>106</v>
      </c>
      <c r="BF8" s="20" t="s">
        <v>107</v>
      </c>
      <c r="BG8" s="20" t="s">
        <v>105</v>
      </c>
      <c r="BH8" s="20" t="s">
        <v>106</v>
      </c>
      <c r="BI8" s="20" t="s">
        <v>107</v>
      </c>
    </row>
    <row r="9" spans="1:61" ht="15.75" x14ac:dyDescent="0.25">
      <c r="A9" s="111"/>
      <c r="B9" s="120"/>
      <c r="C9" s="15" t="s">
        <v>98</v>
      </c>
      <c r="D9" s="10">
        <v>4</v>
      </c>
      <c r="E9" s="10">
        <v>4</v>
      </c>
      <c r="F9" s="10">
        <v>3.58</v>
      </c>
      <c r="G9" s="111"/>
      <c r="H9" s="111"/>
      <c r="I9" s="111"/>
      <c r="J9" s="114"/>
      <c r="K9" s="112"/>
      <c r="L9" s="120"/>
      <c r="N9" s="17" t="s">
        <v>78</v>
      </c>
      <c r="O9" s="113" t="s">
        <v>79</v>
      </c>
      <c r="P9" s="113"/>
      <c r="Q9" s="113"/>
      <c r="S9" s="3">
        <v>1</v>
      </c>
      <c r="T9" s="21">
        <v>4</v>
      </c>
      <c r="U9" s="21">
        <v>4</v>
      </c>
      <c r="V9" s="21">
        <v>4</v>
      </c>
      <c r="W9" s="21">
        <v>4</v>
      </c>
      <c r="X9" s="21">
        <v>4</v>
      </c>
      <c r="Y9" s="21">
        <v>3</v>
      </c>
      <c r="Z9" s="21">
        <v>4</v>
      </c>
      <c r="AA9" s="21">
        <v>4</v>
      </c>
      <c r="AB9" s="21">
        <v>3</v>
      </c>
      <c r="AC9" s="21">
        <v>3</v>
      </c>
      <c r="AD9" s="21">
        <v>3</v>
      </c>
      <c r="AE9" s="21">
        <v>3</v>
      </c>
      <c r="AF9" s="22">
        <v>4</v>
      </c>
      <c r="AG9" s="22">
        <v>4</v>
      </c>
      <c r="AH9" s="22">
        <v>4</v>
      </c>
      <c r="AI9" s="22">
        <v>3</v>
      </c>
      <c r="AJ9" s="22">
        <v>4</v>
      </c>
      <c r="AK9" s="22">
        <v>3</v>
      </c>
      <c r="AL9" s="22">
        <v>3</v>
      </c>
      <c r="AM9" s="22">
        <v>4</v>
      </c>
      <c r="AN9" s="22">
        <v>4</v>
      </c>
      <c r="AO9" s="22">
        <v>4</v>
      </c>
      <c r="AP9" s="22">
        <v>4</v>
      </c>
      <c r="AQ9" s="22">
        <v>2</v>
      </c>
      <c r="AR9" s="22">
        <v>3</v>
      </c>
      <c r="AS9" s="22">
        <v>3</v>
      </c>
      <c r="AT9" s="22">
        <v>4</v>
      </c>
      <c r="AU9" s="22">
        <v>4</v>
      </c>
      <c r="AV9" s="22">
        <v>4</v>
      </c>
      <c r="AW9" s="22">
        <v>4</v>
      </c>
      <c r="AX9" s="23">
        <v>4</v>
      </c>
      <c r="AY9" s="23">
        <v>3</v>
      </c>
      <c r="AZ9" s="23">
        <v>4</v>
      </c>
      <c r="BA9" s="23">
        <v>4</v>
      </c>
      <c r="BB9" s="23">
        <v>3</v>
      </c>
      <c r="BC9" s="23">
        <v>3</v>
      </c>
      <c r="BD9" s="23">
        <v>4</v>
      </c>
      <c r="BE9" s="23">
        <v>3</v>
      </c>
      <c r="BF9" s="23">
        <v>4</v>
      </c>
      <c r="BG9" s="23">
        <v>4</v>
      </c>
      <c r="BH9" s="23">
        <v>4</v>
      </c>
      <c r="BI9" s="23">
        <v>4</v>
      </c>
    </row>
    <row r="10" spans="1:61" ht="15.75" x14ac:dyDescent="0.25">
      <c r="A10" s="111"/>
      <c r="B10" s="120"/>
      <c r="C10" s="15" t="s">
        <v>99</v>
      </c>
      <c r="D10" s="10">
        <v>3</v>
      </c>
      <c r="E10" s="10">
        <v>3.67</v>
      </c>
      <c r="F10" s="10">
        <v>3.42</v>
      </c>
      <c r="G10" s="111"/>
      <c r="H10" s="111"/>
      <c r="I10" s="111"/>
      <c r="J10" s="114"/>
      <c r="K10" s="112"/>
      <c r="L10" s="120"/>
      <c r="N10" s="17" t="s">
        <v>56</v>
      </c>
      <c r="O10" s="113" t="s">
        <v>80</v>
      </c>
      <c r="P10" s="113"/>
      <c r="Q10" s="113"/>
      <c r="S10" s="3">
        <v>2</v>
      </c>
      <c r="T10" s="21">
        <v>4</v>
      </c>
      <c r="U10" s="21">
        <v>4</v>
      </c>
      <c r="V10" s="21">
        <v>4</v>
      </c>
      <c r="W10" s="21">
        <v>4</v>
      </c>
      <c r="X10" s="21">
        <v>4</v>
      </c>
      <c r="Y10" s="21">
        <v>3</v>
      </c>
      <c r="Z10" s="21">
        <v>4</v>
      </c>
      <c r="AA10" s="21">
        <v>4</v>
      </c>
      <c r="AB10" s="21">
        <v>3</v>
      </c>
      <c r="AC10" s="21">
        <v>3</v>
      </c>
      <c r="AD10" s="21">
        <v>3</v>
      </c>
      <c r="AE10" s="21">
        <v>3</v>
      </c>
      <c r="AF10" s="22">
        <v>4</v>
      </c>
      <c r="AG10" s="22">
        <v>4</v>
      </c>
      <c r="AH10" s="22">
        <v>4</v>
      </c>
      <c r="AI10" s="22">
        <v>4</v>
      </c>
      <c r="AJ10" s="22">
        <v>4</v>
      </c>
      <c r="AK10" s="22">
        <v>3</v>
      </c>
      <c r="AL10" s="22">
        <v>3</v>
      </c>
      <c r="AM10" s="22">
        <v>4</v>
      </c>
      <c r="AN10" s="22">
        <v>4</v>
      </c>
      <c r="AO10" s="22">
        <v>4</v>
      </c>
      <c r="AP10" s="22">
        <v>4</v>
      </c>
      <c r="AQ10" s="22">
        <v>2</v>
      </c>
      <c r="AR10" s="22">
        <v>3</v>
      </c>
      <c r="AS10" s="22">
        <v>3</v>
      </c>
      <c r="AT10" s="22">
        <v>4</v>
      </c>
      <c r="AU10" s="22">
        <v>4</v>
      </c>
      <c r="AV10" s="22">
        <v>4</v>
      </c>
      <c r="AW10" s="22">
        <v>4</v>
      </c>
      <c r="AX10" s="23">
        <v>4</v>
      </c>
      <c r="AY10" s="23">
        <v>3</v>
      </c>
      <c r="AZ10" s="23">
        <v>4</v>
      </c>
      <c r="BA10" s="23">
        <v>4</v>
      </c>
      <c r="BB10" s="23">
        <v>3</v>
      </c>
      <c r="BC10" s="23">
        <v>3</v>
      </c>
      <c r="BD10" s="23">
        <v>4</v>
      </c>
      <c r="BE10" s="23">
        <v>3</v>
      </c>
      <c r="BF10" s="23">
        <v>4</v>
      </c>
      <c r="BG10" s="23">
        <v>4</v>
      </c>
      <c r="BH10" s="23">
        <v>4</v>
      </c>
      <c r="BI10" s="23">
        <v>4</v>
      </c>
    </row>
    <row r="11" spans="1:61" ht="15.75" x14ac:dyDescent="0.25">
      <c r="A11" s="111" t="s">
        <v>67</v>
      </c>
      <c r="B11" s="117" t="s">
        <v>68</v>
      </c>
      <c r="C11" s="15" t="s">
        <v>96</v>
      </c>
      <c r="D11" s="10">
        <v>4</v>
      </c>
      <c r="E11" s="10">
        <v>4</v>
      </c>
      <c r="F11" s="10">
        <v>4</v>
      </c>
      <c r="G11" s="111">
        <v>65.41</v>
      </c>
      <c r="H11" s="111">
        <v>4</v>
      </c>
      <c r="I11" s="111">
        <v>6</v>
      </c>
      <c r="J11" s="114">
        <v>3</v>
      </c>
      <c r="K11" s="115">
        <f>(G11)/(H11*I11*J11)*100</f>
        <v>90.847222222222214</v>
      </c>
      <c r="L11" s="117" t="s">
        <v>63</v>
      </c>
      <c r="N11" s="17" t="s">
        <v>57</v>
      </c>
      <c r="O11" s="113" t="s">
        <v>81</v>
      </c>
      <c r="P11" s="113"/>
      <c r="Q11" s="113"/>
      <c r="S11" s="3">
        <v>3</v>
      </c>
      <c r="T11" s="21">
        <v>4</v>
      </c>
      <c r="U11" s="21">
        <v>4</v>
      </c>
      <c r="V11" s="21">
        <v>4</v>
      </c>
      <c r="W11" s="21">
        <v>4</v>
      </c>
      <c r="X11" s="21">
        <v>4</v>
      </c>
      <c r="Y11" s="21">
        <v>3</v>
      </c>
      <c r="Z11" s="21">
        <v>4</v>
      </c>
      <c r="AA11" s="21">
        <v>4</v>
      </c>
      <c r="AB11" s="21">
        <v>4</v>
      </c>
      <c r="AC11" s="21">
        <v>3</v>
      </c>
      <c r="AD11" s="21">
        <v>4</v>
      </c>
      <c r="AE11" s="21">
        <v>3</v>
      </c>
      <c r="AF11" s="22">
        <v>4</v>
      </c>
      <c r="AG11" s="22">
        <v>4</v>
      </c>
      <c r="AH11" s="22">
        <v>4</v>
      </c>
      <c r="AI11" s="22">
        <v>4</v>
      </c>
      <c r="AJ11" s="22">
        <v>3</v>
      </c>
      <c r="AK11" s="22">
        <v>3</v>
      </c>
      <c r="AL11" s="22">
        <v>2</v>
      </c>
      <c r="AM11" s="22">
        <v>4</v>
      </c>
      <c r="AN11" s="22">
        <v>4</v>
      </c>
      <c r="AO11" s="22">
        <v>3</v>
      </c>
      <c r="AP11" s="22">
        <v>4</v>
      </c>
      <c r="AQ11" s="22">
        <v>3</v>
      </c>
      <c r="AR11" s="22">
        <v>4</v>
      </c>
      <c r="AS11" s="22">
        <v>4</v>
      </c>
      <c r="AT11" s="22">
        <v>3</v>
      </c>
      <c r="AU11" s="22">
        <v>4</v>
      </c>
      <c r="AV11" s="22">
        <v>4</v>
      </c>
      <c r="AW11" s="22">
        <v>3</v>
      </c>
      <c r="AX11" s="23">
        <v>4</v>
      </c>
      <c r="AY11" s="23">
        <v>4</v>
      </c>
      <c r="AZ11" s="23">
        <v>4</v>
      </c>
      <c r="BA11" s="23">
        <v>4</v>
      </c>
      <c r="BB11" s="23">
        <v>4</v>
      </c>
      <c r="BC11" s="23">
        <v>3</v>
      </c>
      <c r="BD11" s="23">
        <v>4</v>
      </c>
      <c r="BE11" s="23">
        <v>4</v>
      </c>
      <c r="BF11" s="23">
        <v>4</v>
      </c>
      <c r="BG11" s="23">
        <v>4</v>
      </c>
      <c r="BH11" s="23">
        <v>4</v>
      </c>
      <c r="BI11" s="23">
        <v>4</v>
      </c>
    </row>
    <row r="12" spans="1:61" ht="15.75" x14ac:dyDescent="0.25">
      <c r="A12" s="111"/>
      <c r="B12" s="117"/>
      <c r="C12" s="15" t="s">
        <v>97</v>
      </c>
      <c r="D12" s="10">
        <v>3.75</v>
      </c>
      <c r="E12" s="10">
        <v>3.83</v>
      </c>
      <c r="F12" s="10">
        <v>3.5</v>
      </c>
      <c r="G12" s="111"/>
      <c r="H12" s="111"/>
      <c r="I12" s="111"/>
      <c r="J12" s="114"/>
      <c r="K12" s="115"/>
      <c r="L12" s="117"/>
      <c r="N12" s="17" t="s">
        <v>58</v>
      </c>
      <c r="O12" s="113" t="s">
        <v>82</v>
      </c>
      <c r="P12" s="113"/>
      <c r="Q12" s="113"/>
      <c r="S12" s="3">
        <v>4</v>
      </c>
      <c r="T12" s="21">
        <v>4</v>
      </c>
      <c r="U12" s="21">
        <v>4</v>
      </c>
      <c r="V12" s="21">
        <v>4</v>
      </c>
      <c r="W12" s="21">
        <v>4</v>
      </c>
      <c r="X12" s="21">
        <v>4</v>
      </c>
      <c r="Y12" s="21">
        <v>4</v>
      </c>
      <c r="Z12" s="21">
        <v>4</v>
      </c>
      <c r="AA12" s="21">
        <v>4</v>
      </c>
      <c r="AB12" s="21">
        <v>4</v>
      </c>
      <c r="AC12" s="21">
        <v>3</v>
      </c>
      <c r="AD12" s="21">
        <v>3</v>
      </c>
      <c r="AE12" s="21">
        <v>4</v>
      </c>
      <c r="AF12" s="22">
        <v>4</v>
      </c>
      <c r="AG12" s="22">
        <v>4</v>
      </c>
      <c r="AH12" s="22">
        <v>4</v>
      </c>
      <c r="AI12" s="22">
        <v>3</v>
      </c>
      <c r="AJ12" s="22">
        <v>4</v>
      </c>
      <c r="AK12" s="22">
        <v>4</v>
      </c>
      <c r="AL12" s="22">
        <v>3</v>
      </c>
      <c r="AM12" s="22">
        <v>4</v>
      </c>
      <c r="AN12" s="22">
        <v>4</v>
      </c>
      <c r="AO12" s="22">
        <v>3</v>
      </c>
      <c r="AP12" s="22">
        <v>4</v>
      </c>
      <c r="AQ12" s="22">
        <v>3</v>
      </c>
      <c r="AR12" s="22">
        <v>4</v>
      </c>
      <c r="AS12" s="22">
        <v>4</v>
      </c>
      <c r="AT12" s="22">
        <v>3</v>
      </c>
      <c r="AU12" s="22">
        <v>4</v>
      </c>
      <c r="AV12" s="22">
        <v>4</v>
      </c>
      <c r="AW12" s="22">
        <v>4</v>
      </c>
      <c r="AX12" s="23">
        <v>4</v>
      </c>
      <c r="AY12" s="23">
        <v>3</v>
      </c>
      <c r="AZ12" s="23">
        <v>4</v>
      </c>
      <c r="BA12" s="23">
        <v>4</v>
      </c>
      <c r="BB12" s="23">
        <v>3</v>
      </c>
      <c r="BC12" s="23">
        <v>4</v>
      </c>
      <c r="BD12" s="23">
        <v>4</v>
      </c>
      <c r="BE12" s="23">
        <v>4</v>
      </c>
      <c r="BF12" s="23">
        <v>4</v>
      </c>
      <c r="BG12" s="23">
        <v>4</v>
      </c>
      <c r="BH12" s="23">
        <v>4</v>
      </c>
      <c r="BI12" s="23">
        <v>4</v>
      </c>
    </row>
    <row r="13" spans="1:61" ht="15.75" x14ac:dyDescent="0.25">
      <c r="A13" s="111"/>
      <c r="B13" s="117"/>
      <c r="C13" s="15" t="s">
        <v>98</v>
      </c>
      <c r="D13" s="10">
        <v>2.75</v>
      </c>
      <c r="E13" s="10">
        <v>4</v>
      </c>
      <c r="F13" s="10">
        <v>3.58</v>
      </c>
      <c r="G13" s="111"/>
      <c r="H13" s="111"/>
      <c r="I13" s="111"/>
      <c r="J13" s="114"/>
      <c r="K13" s="115"/>
      <c r="L13" s="117"/>
      <c r="S13" s="3">
        <v>5</v>
      </c>
      <c r="T13" s="21">
        <v>4</v>
      </c>
      <c r="U13" s="21">
        <v>4</v>
      </c>
      <c r="V13" s="21">
        <v>4</v>
      </c>
      <c r="W13" s="21">
        <v>4</v>
      </c>
      <c r="X13" s="21">
        <v>4</v>
      </c>
      <c r="Y13" s="21">
        <v>4</v>
      </c>
      <c r="Z13" s="21">
        <v>4</v>
      </c>
      <c r="AA13" s="21">
        <v>4</v>
      </c>
      <c r="AB13" s="21">
        <v>4</v>
      </c>
      <c r="AC13" s="21">
        <v>3</v>
      </c>
      <c r="AD13" s="21">
        <v>4</v>
      </c>
      <c r="AE13" s="21">
        <v>3</v>
      </c>
      <c r="AF13" s="22">
        <v>4</v>
      </c>
      <c r="AG13" s="22">
        <v>4</v>
      </c>
      <c r="AH13" s="22">
        <v>4</v>
      </c>
      <c r="AI13" s="22">
        <v>4</v>
      </c>
      <c r="AJ13" s="22">
        <v>4</v>
      </c>
      <c r="AK13" s="22">
        <v>4</v>
      </c>
      <c r="AL13" s="22">
        <v>2</v>
      </c>
      <c r="AM13" s="22">
        <v>4</v>
      </c>
      <c r="AN13" s="22">
        <v>4</v>
      </c>
      <c r="AO13" s="22">
        <v>3</v>
      </c>
      <c r="AP13" s="22">
        <v>4</v>
      </c>
      <c r="AQ13" s="22">
        <v>3</v>
      </c>
      <c r="AR13" s="22">
        <v>4</v>
      </c>
      <c r="AS13" s="22">
        <v>4</v>
      </c>
      <c r="AT13" s="22">
        <v>4</v>
      </c>
      <c r="AU13" s="22">
        <v>4</v>
      </c>
      <c r="AV13" s="22">
        <v>4</v>
      </c>
      <c r="AW13" s="22">
        <v>4</v>
      </c>
      <c r="AX13" s="23">
        <v>4</v>
      </c>
      <c r="AY13" s="23">
        <v>4</v>
      </c>
      <c r="AZ13" s="23">
        <v>4</v>
      </c>
      <c r="BA13" s="23">
        <v>4</v>
      </c>
      <c r="BB13" s="23">
        <v>4</v>
      </c>
      <c r="BC13" s="23">
        <v>4</v>
      </c>
      <c r="BD13" s="23">
        <v>4</v>
      </c>
      <c r="BE13" s="23">
        <v>4</v>
      </c>
      <c r="BF13" s="23">
        <v>3</v>
      </c>
      <c r="BG13" s="23">
        <v>4</v>
      </c>
      <c r="BH13" s="23">
        <v>4</v>
      </c>
      <c r="BI13" s="23">
        <v>4</v>
      </c>
    </row>
    <row r="14" spans="1:61" ht="15.75" x14ac:dyDescent="0.25">
      <c r="A14" s="111"/>
      <c r="B14" s="117"/>
      <c r="C14" s="15" t="s">
        <v>99</v>
      </c>
      <c r="D14" s="10">
        <v>3.67</v>
      </c>
      <c r="E14" s="10">
        <v>4</v>
      </c>
      <c r="F14" s="10">
        <v>2.67</v>
      </c>
      <c r="G14" s="111"/>
      <c r="H14" s="111"/>
      <c r="I14" s="111"/>
      <c r="J14" s="114"/>
      <c r="K14" s="115"/>
      <c r="L14" s="117"/>
      <c r="S14" s="3">
        <v>6</v>
      </c>
      <c r="T14" s="21">
        <v>4</v>
      </c>
      <c r="U14" s="21">
        <v>4</v>
      </c>
      <c r="V14" s="21">
        <v>4</v>
      </c>
      <c r="W14" s="21">
        <v>4</v>
      </c>
      <c r="X14" s="21">
        <v>4</v>
      </c>
      <c r="Y14" s="21">
        <v>3</v>
      </c>
      <c r="Z14" s="21">
        <v>4</v>
      </c>
      <c r="AA14" s="21">
        <v>4</v>
      </c>
      <c r="AB14" s="21">
        <v>3</v>
      </c>
      <c r="AC14" s="21">
        <v>3</v>
      </c>
      <c r="AD14" s="21">
        <v>3</v>
      </c>
      <c r="AE14" s="21">
        <v>4</v>
      </c>
      <c r="AF14" s="22">
        <v>4</v>
      </c>
      <c r="AG14" s="22">
        <v>4</v>
      </c>
      <c r="AH14" s="22">
        <v>4</v>
      </c>
      <c r="AI14" s="22">
        <v>4</v>
      </c>
      <c r="AJ14" s="22">
        <v>3</v>
      </c>
      <c r="AK14" s="22">
        <v>3</v>
      </c>
      <c r="AL14" s="22">
        <v>3</v>
      </c>
      <c r="AM14" s="22">
        <v>4</v>
      </c>
      <c r="AN14" s="22">
        <v>3</v>
      </c>
      <c r="AO14" s="22">
        <v>3</v>
      </c>
      <c r="AP14" s="22">
        <v>4</v>
      </c>
      <c r="AQ14" s="22">
        <v>2</v>
      </c>
      <c r="AR14" s="22">
        <v>4</v>
      </c>
      <c r="AS14" s="22">
        <v>4</v>
      </c>
      <c r="AT14" s="22">
        <v>2</v>
      </c>
      <c r="AU14" s="22">
        <v>4</v>
      </c>
      <c r="AV14" s="22">
        <v>4</v>
      </c>
      <c r="AW14" s="22">
        <v>3</v>
      </c>
      <c r="AX14" s="23">
        <v>4</v>
      </c>
      <c r="AY14" s="23">
        <v>4</v>
      </c>
      <c r="AZ14" s="23">
        <v>3</v>
      </c>
      <c r="BA14" s="23">
        <v>4</v>
      </c>
      <c r="BB14" s="23">
        <v>4</v>
      </c>
      <c r="BC14" s="23">
        <v>3</v>
      </c>
      <c r="BD14" s="23">
        <v>4</v>
      </c>
      <c r="BE14" s="23">
        <v>4</v>
      </c>
      <c r="BF14" s="23">
        <v>4</v>
      </c>
      <c r="BG14" s="23">
        <v>4</v>
      </c>
      <c r="BH14" s="23">
        <v>4</v>
      </c>
      <c r="BI14" s="23">
        <v>4</v>
      </c>
    </row>
    <row r="15" spans="1:61" ht="15.75" x14ac:dyDescent="0.25">
      <c r="A15" s="111"/>
      <c r="B15" s="117"/>
      <c r="C15" s="15" t="s">
        <v>100</v>
      </c>
      <c r="D15" s="10">
        <v>3.5</v>
      </c>
      <c r="E15" s="10">
        <v>3.75</v>
      </c>
      <c r="F15" s="10">
        <v>3</v>
      </c>
      <c r="G15" s="111"/>
      <c r="H15" s="111"/>
      <c r="I15" s="111"/>
      <c r="J15" s="114"/>
      <c r="K15" s="115"/>
      <c r="L15" s="117"/>
      <c r="N15" s="13" t="s">
        <v>59</v>
      </c>
      <c r="O15" s="13" t="s">
        <v>64</v>
      </c>
      <c r="S15" s="3">
        <v>7</v>
      </c>
      <c r="T15" s="21">
        <v>4</v>
      </c>
      <c r="U15" s="21">
        <v>4</v>
      </c>
      <c r="V15" s="21">
        <v>4</v>
      </c>
      <c r="W15" s="21">
        <v>4</v>
      </c>
      <c r="X15" s="21">
        <v>4</v>
      </c>
      <c r="Y15" s="21">
        <v>3</v>
      </c>
      <c r="Z15" s="21">
        <v>4</v>
      </c>
      <c r="AA15" s="21">
        <v>4</v>
      </c>
      <c r="AB15" s="21">
        <v>3</v>
      </c>
      <c r="AC15" s="21">
        <v>3</v>
      </c>
      <c r="AD15" s="21">
        <v>4</v>
      </c>
      <c r="AE15" s="21">
        <v>4</v>
      </c>
      <c r="AF15" s="22">
        <v>4</v>
      </c>
      <c r="AG15" s="22">
        <v>4</v>
      </c>
      <c r="AH15" s="22">
        <v>4</v>
      </c>
      <c r="AI15" s="22">
        <v>4</v>
      </c>
      <c r="AJ15" s="22">
        <v>4</v>
      </c>
      <c r="AK15" s="22">
        <v>4</v>
      </c>
      <c r="AL15" s="22">
        <v>2</v>
      </c>
      <c r="AM15" s="22">
        <v>4</v>
      </c>
      <c r="AN15" s="22">
        <v>3</v>
      </c>
      <c r="AO15" s="22">
        <v>4</v>
      </c>
      <c r="AP15" s="22">
        <v>4</v>
      </c>
      <c r="AQ15" s="22">
        <v>3</v>
      </c>
      <c r="AR15" s="22">
        <v>4</v>
      </c>
      <c r="AS15" s="22">
        <v>3</v>
      </c>
      <c r="AT15" s="22">
        <v>2</v>
      </c>
      <c r="AU15" s="22">
        <v>4</v>
      </c>
      <c r="AV15" s="22">
        <v>4</v>
      </c>
      <c r="AW15" s="22">
        <v>3</v>
      </c>
      <c r="AX15" s="23">
        <v>4</v>
      </c>
      <c r="AY15" s="23">
        <v>4</v>
      </c>
      <c r="AZ15" s="23">
        <v>3</v>
      </c>
      <c r="BA15" s="23">
        <v>4</v>
      </c>
      <c r="BB15" s="23">
        <v>4</v>
      </c>
      <c r="BC15" s="23">
        <v>3</v>
      </c>
      <c r="BD15" s="23">
        <v>4</v>
      </c>
      <c r="BE15" s="23">
        <v>4</v>
      </c>
      <c r="BF15" s="23">
        <v>4</v>
      </c>
      <c r="BG15" s="23">
        <v>4</v>
      </c>
      <c r="BH15" s="23">
        <v>4</v>
      </c>
      <c r="BI15" s="23">
        <v>4</v>
      </c>
    </row>
    <row r="16" spans="1:61" ht="15.75" x14ac:dyDescent="0.25">
      <c r="A16" s="111"/>
      <c r="B16" s="117"/>
      <c r="C16" s="15" t="s">
        <v>101</v>
      </c>
      <c r="D16" s="10">
        <v>3.83</v>
      </c>
      <c r="E16" s="10">
        <v>4</v>
      </c>
      <c r="F16" s="10">
        <v>3.58</v>
      </c>
      <c r="G16" s="111"/>
      <c r="H16" s="111"/>
      <c r="I16" s="111"/>
      <c r="J16" s="114"/>
      <c r="K16" s="115"/>
      <c r="L16" s="117"/>
      <c r="N16" s="11" t="s">
        <v>65</v>
      </c>
      <c r="O16" s="11" t="s">
        <v>66</v>
      </c>
      <c r="S16" s="3">
        <v>8</v>
      </c>
      <c r="T16" s="21">
        <v>4</v>
      </c>
      <c r="U16" s="21">
        <v>4</v>
      </c>
      <c r="V16" s="21">
        <v>4</v>
      </c>
      <c r="W16" s="21">
        <v>4</v>
      </c>
      <c r="X16" s="21">
        <v>4</v>
      </c>
      <c r="Y16" s="21">
        <v>3</v>
      </c>
      <c r="Z16" s="21">
        <v>4</v>
      </c>
      <c r="AA16" s="21">
        <v>4</v>
      </c>
      <c r="AB16" s="21">
        <v>3</v>
      </c>
      <c r="AC16" s="21">
        <v>3</v>
      </c>
      <c r="AD16" s="21">
        <v>4</v>
      </c>
      <c r="AE16" s="21">
        <v>3</v>
      </c>
      <c r="AF16" s="22">
        <v>4</v>
      </c>
      <c r="AG16" s="22">
        <v>4</v>
      </c>
      <c r="AH16" s="22">
        <v>4</v>
      </c>
      <c r="AI16" s="22">
        <v>4</v>
      </c>
      <c r="AJ16" s="22">
        <v>4</v>
      </c>
      <c r="AK16" s="22">
        <v>4</v>
      </c>
      <c r="AL16" s="22">
        <v>3</v>
      </c>
      <c r="AM16" s="22">
        <v>4</v>
      </c>
      <c r="AN16" s="22">
        <v>3</v>
      </c>
      <c r="AO16" s="22">
        <v>4</v>
      </c>
      <c r="AP16" s="22">
        <v>4</v>
      </c>
      <c r="AQ16" s="22">
        <v>3</v>
      </c>
      <c r="AR16" s="22">
        <v>3</v>
      </c>
      <c r="AS16" s="22">
        <v>4</v>
      </c>
      <c r="AT16" s="22">
        <v>3</v>
      </c>
      <c r="AU16" s="22">
        <v>4</v>
      </c>
      <c r="AV16" s="22">
        <v>4</v>
      </c>
      <c r="AW16" s="22">
        <v>3</v>
      </c>
      <c r="AX16" s="23">
        <v>4</v>
      </c>
      <c r="AY16" s="23">
        <v>4</v>
      </c>
      <c r="AZ16" s="23">
        <v>3</v>
      </c>
      <c r="BA16" s="23">
        <v>4</v>
      </c>
      <c r="BB16" s="23">
        <v>4</v>
      </c>
      <c r="BC16" s="23">
        <v>3</v>
      </c>
      <c r="BD16" s="23">
        <v>4</v>
      </c>
      <c r="BE16" s="23">
        <v>4</v>
      </c>
      <c r="BF16" s="23">
        <v>3</v>
      </c>
      <c r="BG16" s="23">
        <v>4</v>
      </c>
      <c r="BH16" s="23">
        <v>4</v>
      </c>
      <c r="BI16" s="23">
        <v>4</v>
      </c>
    </row>
    <row r="17" spans="1:61" ht="15.75" x14ac:dyDescent="0.25">
      <c r="A17" s="118" t="s">
        <v>76</v>
      </c>
      <c r="B17" s="119" t="s">
        <v>77</v>
      </c>
      <c r="C17" s="15" t="s">
        <v>96</v>
      </c>
      <c r="D17" s="15">
        <v>4</v>
      </c>
      <c r="E17" s="15">
        <v>3.75</v>
      </c>
      <c r="F17" s="15">
        <v>3.67</v>
      </c>
      <c r="G17" s="111">
        <v>46.09</v>
      </c>
      <c r="H17" s="111">
        <v>4</v>
      </c>
      <c r="I17" s="111">
        <v>4</v>
      </c>
      <c r="J17" s="118">
        <v>3</v>
      </c>
      <c r="K17" s="121">
        <f>(G17)/(H17*I17*J17)*100</f>
        <v>96.020833333333343</v>
      </c>
      <c r="L17" s="119" t="s">
        <v>63</v>
      </c>
      <c r="N17" s="11" t="s">
        <v>69</v>
      </c>
      <c r="O17" s="11" t="s">
        <v>70</v>
      </c>
      <c r="S17" s="3">
        <v>9</v>
      </c>
      <c r="T17" s="21">
        <v>4</v>
      </c>
      <c r="U17" s="21">
        <v>4</v>
      </c>
      <c r="V17" s="21">
        <v>4</v>
      </c>
      <c r="W17" s="21">
        <v>4</v>
      </c>
      <c r="X17" s="21">
        <v>4</v>
      </c>
      <c r="Y17" s="21">
        <v>4</v>
      </c>
      <c r="Z17" s="21">
        <v>4</v>
      </c>
      <c r="AA17" s="21">
        <v>4</v>
      </c>
      <c r="AB17" s="21">
        <v>4</v>
      </c>
      <c r="AC17" s="21">
        <v>3</v>
      </c>
      <c r="AD17" s="21">
        <v>4</v>
      </c>
      <c r="AE17" s="21">
        <v>3</v>
      </c>
      <c r="AF17" s="22">
        <v>4</v>
      </c>
      <c r="AG17" s="22">
        <v>4</v>
      </c>
      <c r="AH17" s="22">
        <v>4</v>
      </c>
      <c r="AI17" s="22">
        <v>4</v>
      </c>
      <c r="AJ17" s="22">
        <v>4</v>
      </c>
      <c r="AK17" s="22">
        <v>4</v>
      </c>
      <c r="AL17" s="22">
        <v>3</v>
      </c>
      <c r="AM17" s="22">
        <v>4</v>
      </c>
      <c r="AN17" s="22">
        <v>3</v>
      </c>
      <c r="AO17" s="22">
        <v>4</v>
      </c>
      <c r="AP17" s="22">
        <v>4</v>
      </c>
      <c r="AQ17" s="22">
        <v>3</v>
      </c>
      <c r="AR17" s="22">
        <v>4</v>
      </c>
      <c r="AS17" s="22">
        <v>4</v>
      </c>
      <c r="AT17" s="22">
        <v>3</v>
      </c>
      <c r="AU17" s="22">
        <v>3</v>
      </c>
      <c r="AV17" s="22">
        <v>4</v>
      </c>
      <c r="AW17" s="22">
        <v>3</v>
      </c>
      <c r="AX17" s="23">
        <v>4</v>
      </c>
      <c r="AY17" s="23">
        <v>4</v>
      </c>
      <c r="AZ17" s="23">
        <v>3</v>
      </c>
      <c r="BA17" s="23">
        <v>4</v>
      </c>
      <c r="BB17" s="23">
        <v>4</v>
      </c>
      <c r="BC17" s="23">
        <v>4</v>
      </c>
      <c r="BD17" s="23">
        <v>4</v>
      </c>
      <c r="BE17" s="23">
        <v>4</v>
      </c>
      <c r="BF17" s="23">
        <v>3</v>
      </c>
      <c r="BG17" s="23">
        <v>4</v>
      </c>
      <c r="BH17" s="23">
        <v>4</v>
      </c>
      <c r="BI17" s="23">
        <v>4</v>
      </c>
    </row>
    <row r="18" spans="1:61" ht="15.75" x14ac:dyDescent="0.25">
      <c r="A18" s="118"/>
      <c r="B18" s="119"/>
      <c r="C18" s="15" t="s">
        <v>97</v>
      </c>
      <c r="D18" s="15">
        <v>4</v>
      </c>
      <c r="E18" s="15">
        <v>3.75</v>
      </c>
      <c r="F18" s="15">
        <v>3.42</v>
      </c>
      <c r="G18" s="111"/>
      <c r="H18" s="111"/>
      <c r="I18" s="111"/>
      <c r="J18" s="118"/>
      <c r="K18" s="121"/>
      <c r="L18" s="119"/>
      <c r="N18" s="11" t="s">
        <v>71</v>
      </c>
      <c r="O18" s="11" t="s">
        <v>72</v>
      </c>
      <c r="S18" s="3">
        <v>10</v>
      </c>
      <c r="T18" s="21">
        <v>4</v>
      </c>
      <c r="U18" s="21">
        <v>4</v>
      </c>
      <c r="V18" s="21">
        <v>4</v>
      </c>
      <c r="W18" s="21">
        <v>4</v>
      </c>
      <c r="X18" s="21">
        <v>4</v>
      </c>
      <c r="Y18" s="21">
        <v>3</v>
      </c>
      <c r="Z18" s="21">
        <v>4</v>
      </c>
      <c r="AA18" s="21">
        <v>4</v>
      </c>
      <c r="AB18" s="21">
        <v>4</v>
      </c>
      <c r="AC18" s="21">
        <v>3</v>
      </c>
      <c r="AD18" s="21">
        <v>4</v>
      </c>
      <c r="AE18" s="21">
        <v>3</v>
      </c>
      <c r="AF18" s="22">
        <v>4</v>
      </c>
      <c r="AG18" s="22">
        <v>4</v>
      </c>
      <c r="AH18" s="22">
        <v>4</v>
      </c>
      <c r="AI18" s="22">
        <v>4</v>
      </c>
      <c r="AJ18" s="22">
        <v>4</v>
      </c>
      <c r="AK18" s="22">
        <v>3</v>
      </c>
      <c r="AL18" s="22">
        <v>3</v>
      </c>
      <c r="AM18" s="22">
        <v>4</v>
      </c>
      <c r="AN18" s="22">
        <v>3</v>
      </c>
      <c r="AO18" s="22">
        <v>4</v>
      </c>
      <c r="AP18" s="22">
        <v>4</v>
      </c>
      <c r="AQ18" s="22">
        <v>3</v>
      </c>
      <c r="AR18" s="22">
        <v>3</v>
      </c>
      <c r="AS18" s="22">
        <v>4</v>
      </c>
      <c r="AT18" s="22">
        <v>2</v>
      </c>
      <c r="AU18" s="22">
        <v>3</v>
      </c>
      <c r="AV18" s="22">
        <v>4</v>
      </c>
      <c r="AW18" s="22">
        <v>4</v>
      </c>
      <c r="AX18" s="23">
        <v>4</v>
      </c>
      <c r="AY18" s="23">
        <v>4</v>
      </c>
      <c r="AZ18" s="23">
        <v>4</v>
      </c>
      <c r="BA18" s="23">
        <v>4</v>
      </c>
      <c r="BB18" s="23">
        <v>4</v>
      </c>
      <c r="BC18" s="23">
        <v>3</v>
      </c>
      <c r="BD18" s="23">
        <v>4</v>
      </c>
      <c r="BE18" s="23">
        <v>4</v>
      </c>
      <c r="BF18" s="23">
        <v>3</v>
      </c>
      <c r="BG18" s="23">
        <v>4</v>
      </c>
      <c r="BH18" s="23">
        <v>4</v>
      </c>
      <c r="BI18" s="23">
        <v>4</v>
      </c>
    </row>
    <row r="19" spans="1:61" ht="15.75" x14ac:dyDescent="0.25">
      <c r="A19" s="118"/>
      <c r="B19" s="119"/>
      <c r="C19" s="15" t="s">
        <v>98</v>
      </c>
      <c r="D19" s="15">
        <v>4</v>
      </c>
      <c r="E19" s="15">
        <v>3.83</v>
      </c>
      <c r="F19" s="15">
        <v>3.67</v>
      </c>
      <c r="G19" s="111"/>
      <c r="H19" s="111"/>
      <c r="I19" s="111"/>
      <c r="J19" s="118"/>
      <c r="K19" s="121"/>
      <c r="L19" s="119"/>
      <c r="N19" s="11" t="s">
        <v>73</v>
      </c>
      <c r="O19" s="11" t="s">
        <v>74</v>
      </c>
      <c r="S19" s="3">
        <v>11</v>
      </c>
      <c r="T19" s="21">
        <v>4</v>
      </c>
      <c r="U19" s="21">
        <v>4</v>
      </c>
      <c r="V19" s="21">
        <v>4</v>
      </c>
      <c r="W19" s="21">
        <v>4</v>
      </c>
      <c r="X19" s="21">
        <v>4</v>
      </c>
      <c r="Y19" s="21">
        <v>4</v>
      </c>
      <c r="Z19" s="21">
        <v>4</v>
      </c>
      <c r="AA19" s="21">
        <v>4</v>
      </c>
      <c r="AB19" s="21">
        <v>4</v>
      </c>
      <c r="AC19" s="21">
        <v>3</v>
      </c>
      <c r="AD19" s="21">
        <v>4</v>
      </c>
      <c r="AE19" s="21">
        <v>4</v>
      </c>
      <c r="AF19" s="22">
        <v>4</v>
      </c>
      <c r="AG19" s="22">
        <v>4</v>
      </c>
      <c r="AH19" s="22">
        <v>4</v>
      </c>
      <c r="AI19" s="22">
        <v>3</v>
      </c>
      <c r="AJ19" s="22">
        <v>4</v>
      </c>
      <c r="AK19" s="22">
        <v>4</v>
      </c>
      <c r="AL19" s="22">
        <v>3</v>
      </c>
      <c r="AM19" s="22">
        <v>4</v>
      </c>
      <c r="AN19" s="22">
        <v>4</v>
      </c>
      <c r="AO19" s="22">
        <v>4</v>
      </c>
      <c r="AP19" s="22">
        <v>4</v>
      </c>
      <c r="AQ19" s="22">
        <v>3</v>
      </c>
      <c r="AR19" s="22">
        <v>3</v>
      </c>
      <c r="AS19" s="22">
        <v>4</v>
      </c>
      <c r="AT19" s="22">
        <v>3</v>
      </c>
      <c r="AU19" s="22">
        <v>4</v>
      </c>
      <c r="AV19" s="22">
        <v>4</v>
      </c>
      <c r="AW19" s="22">
        <v>4</v>
      </c>
      <c r="AX19" s="23">
        <v>4</v>
      </c>
      <c r="AY19" s="23">
        <v>4</v>
      </c>
      <c r="AZ19" s="23">
        <v>4</v>
      </c>
      <c r="BA19" s="23">
        <v>4</v>
      </c>
      <c r="BB19" s="23">
        <v>4</v>
      </c>
      <c r="BC19" s="23">
        <v>4</v>
      </c>
      <c r="BD19" s="23">
        <v>4</v>
      </c>
      <c r="BE19" s="23">
        <v>4</v>
      </c>
      <c r="BF19" s="23">
        <v>4</v>
      </c>
      <c r="BG19" s="23">
        <v>4</v>
      </c>
      <c r="BH19" s="23">
        <v>4</v>
      </c>
      <c r="BI19" s="23">
        <v>4</v>
      </c>
    </row>
    <row r="20" spans="1:61" ht="15.75" x14ac:dyDescent="0.25">
      <c r="A20" s="118"/>
      <c r="B20" s="119"/>
      <c r="C20" s="12" t="s">
        <v>99</v>
      </c>
      <c r="D20" s="12">
        <v>4</v>
      </c>
      <c r="E20" s="12">
        <v>4</v>
      </c>
      <c r="F20" s="12">
        <v>4</v>
      </c>
      <c r="G20" s="111"/>
      <c r="H20" s="111"/>
      <c r="I20" s="111"/>
      <c r="J20" s="118"/>
      <c r="K20" s="121"/>
      <c r="L20" s="119"/>
      <c r="N20" s="12" t="s">
        <v>75</v>
      </c>
      <c r="O20" s="12" t="s">
        <v>63</v>
      </c>
      <c r="S20" s="3">
        <v>12</v>
      </c>
      <c r="T20" s="21">
        <v>4</v>
      </c>
      <c r="U20" s="21">
        <v>4</v>
      </c>
      <c r="V20" s="21">
        <v>4</v>
      </c>
      <c r="W20" s="21">
        <v>4</v>
      </c>
      <c r="X20" s="21">
        <v>4</v>
      </c>
      <c r="Y20" s="21">
        <v>3</v>
      </c>
      <c r="Z20" s="21">
        <v>4</v>
      </c>
      <c r="AA20" s="21">
        <v>4</v>
      </c>
      <c r="AB20" s="21">
        <v>4</v>
      </c>
      <c r="AC20" s="21">
        <v>3</v>
      </c>
      <c r="AD20" s="21">
        <v>4</v>
      </c>
      <c r="AE20" s="21">
        <v>4</v>
      </c>
      <c r="AF20" s="22">
        <v>4</v>
      </c>
      <c r="AG20" s="22">
        <v>4</v>
      </c>
      <c r="AH20" s="22">
        <v>4</v>
      </c>
      <c r="AI20" s="22">
        <v>4</v>
      </c>
      <c r="AJ20" s="22">
        <v>4</v>
      </c>
      <c r="AK20" s="22">
        <v>3</v>
      </c>
      <c r="AL20" s="22">
        <v>3</v>
      </c>
      <c r="AM20" s="22">
        <v>4</v>
      </c>
      <c r="AN20" s="22">
        <v>4</v>
      </c>
      <c r="AO20" s="22">
        <v>4</v>
      </c>
      <c r="AP20" s="22">
        <v>4</v>
      </c>
      <c r="AQ20" s="22">
        <v>2</v>
      </c>
      <c r="AR20" s="22">
        <v>3</v>
      </c>
      <c r="AS20" s="22">
        <v>4</v>
      </c>
      <c r="AT20" s="22">
        <v>3</v>
      </c>
      <c r="AU20" s="22">
        <v>4</v>
      </c>
      <c r="AV20" s="22">
        <v>4</v>
      </c>
      <c r="AW20" s="22">
        <v>4</v>
      </c>
      <c r="AX20" s="23">
        <v>4</v>
      </c>
      <c r="AY20" s="23">
        <v>4</v>
      </c>
      <c r="AZ20" s="23">
        <v>4</v>
      </c>
      <c r="BA20" s="23">
        <v>4</v>
      </c>
      <c r="BB20" s="23">
        <v>4</v>
      </c>
      <c r="BC20" s="23">
        <v>4</v>
      </c>
      <c r="BD20" s="23">
        <v>4</v>
      </c>
      <c r="BE20" s="23">
        <v>4</v>
      </c>
      <c r="BF20" s="23">
        <v>4</v>
      </c>
      <c r="BG20" s="23">
        <v>4</v>
      </c>
      <c r="BH20" s="23">
        <v>4</v>
      </c>
      <c r="BI20" s="23">
        <v>4</v>
      </c>
    </row>
    <row r="21" spans="1:61" ht="19.5" customHeight="1" x14ac:dyDescent="0.25">
      <c r="A21" s="110" t="s">
        <v>102</v>
      </c>
      <c r="B21" s="110"/>
      <c r="C21" s="110"/>
      <c r="D21" s="110"/>
      <c r="E21" s="110"/>
      <c r="F21" s="110"/>
      <c r="G21" s="110"/>
      <c r="H21" s="110"/>
      <c r="I21" s="110"/>
      <c r="J21" s="110"/>
      <c r="K21" s="26">
        <f>AVERAGE(K7:K20)</f>
        <v>93.539351851851848</v>
      </c>
      <c r="L21" s="13" t="s">
        <v>63</v>
      </c>
      <c r="S21" s="24" t="s">
        <v>102</v>
      </c>
      <c r="T21" s="24">
        <f t="shared" ref="T21:U21" si="0">AVERAGE(T9:T20)</f>
        <v>4</v>
      </c>
      <c r="U21" s="24">
        <f t="shared" si="0"/>
        <v>4</v>
      </c>
      <c r="V21" s="24">
        <f>AVERAGE(V9:V20)</f>
        <v>4</v>
      </c>
      <c r="W21" s="24">
        <f t="shared" ref="W21:BI21" si="1">AVERAGE(W9:W20)</f>
        <v>4</v>
      </c>
      <c r="X21" s="24">
        <f t="shared" si="1"/>
        <v>4</v>
      </c>
      <c r="Y21" s="24">
        <f t="shared" si="1"/>
        <v>3.3333333333333335</v>
      </c>
      <c r="Z21" s="24">
        <f t="shared" si="1"/>
        <v>4</v>
      </c>
      <c r="AA21" s="24">
        <f t="shared" si="1"/>
        <v>4</v>
      </c>
      <c r="AB21" s="24">
        <f t="shared" si="1"/>
        <v>3.5833333333333335</v>
      </c>
      <c r="AC21" s="24">
        <f t="shared" si="1"/>
        <v>3</v>
      </c>
      <c r="AD21" s="24">
        <f t="shared" si="1"/>
        <v>3.6666666666666665</v>
      </c>
      <c r="AE21" s="24">
        <f t="shared" si="1"/>
        <v>3.4166666666666665</v>
      </c>
      <c r="AF21" s="24">
        <f t="shared" si="1"/>
        <v>4</v>
      </c>
      <c r="AG21" s="24">
        <f t="shared" si="1"/>
        <v>4</v>
      </c>
      <c r="AH21" s="24">
        <f t="shared" si="1"/>
        <v>4</v>
      </c>
      <c r="AI21" s="24">
        <f t="shared" si="1"/>
        <v>3.75</v>
      </c>
      <c r="AJ21" s="24">
        <f t="shared" si="1"/>
        <v>3.8333333333333335</v>
      </c>
      <c r="AK21" s="24">
        <f t="shared" si="1"/>
        <v>3.5</v>
      </c>
      <c r="AL21" s="24">
        <f t="shared" si="1"/>
        <v>2.75</v>
      </c>
      <c r="AM21" s="24">
        <f t="shared" si="1"/>
        <v>4</v>
      </c>
      <c r="AN21" s="24">
        <f t="shared" si="1"/>
        <v>3.5833333333333335</v>
      </c>
      <c r="AO21" s="24">
        <f t="shared" si="1"/>
        <v>3.6666666666666665</v>
      </c>
      <c r="AP21" s="24">
        <f t="shared" si="1"/>
        <v>4</v>
      </c>
      <c r="AQ21" s="24">
        <f t="shared" si="1"/>
        <v>2.6666666666666665</v>
      </c>
      <c r="AR21" s="24">
        <f t="shared" si="1"/>
        <v>3.5</v>
      </c>
      <c r="AS21" s="24">
        <f t="shared" si="1"/>
        <v>3.75</v>
      </c>
      <c r="AT21" s="24">
        <f t="shared" si="1"/>
        <v>3</v>
      </c>
      <c r="AU21" s="24">
        <f t="shared" si="1"/>
        <v>3.8333333333333335</v>
      </c>
      <c r="AV21" s="24">
        <f t="shared" si="1"/>
        <v>4</v>
      </c>
      <c r="AW21" s="24">
        <f t="shared" si="1"/>
        <v>3.5833333333333335</v>
      </c>
      <c r="AX21" s="24">
        <f t="shared" si="1"/>
        <v>4</v>
      </c>
      <c r="AY21" s="24">
        <f t="shared" si="1"/>
        <v>3.75</v>
      </c>
      <c r="AZ21" s="24">
        <f t="shared" si="1"/>
        <v>3.6666666666666665</v>
      </c>
      <c r="BA21" s="24">
        <f t="shared" si="1"/>
        <v>4</v>
      </c>
      <c r="BB21" s="24">
        <f t="shared" si="1"/>
        <v>3.75</v>
      </c>
      <c r="BC21" s="24">
        <f t="shared" si="1"/>
        <v>3.4166666666666665</v>
      </c>
      <c r="BD21" s="24">
        <f t="shared" si="1"/>
        <v>4</v>
      </c>
      <c r="BE21" s="24">
        <f t="shared" si="1"/>
        <v>3.8333333333333335</v>
      </c>
      <c r="BF21" s="24">
        <f t="shared" si="1"/>
        <v>3.6666666666666665</v>
      </c>
      <c r="BG21" s="24">
        <f t="shared" si="1"/>
        <v>4</v>
      </c>
      <c r="BH21" s="24">
        <f t="shared" si="1"/>
        <v>4</v>
      </c>
      <c r="BI21" s="24">
        <f t="shared" si="1"/>
        <v>4</v>
      </c>
    </row>
    <row r="22" spans="1:61" ht="15" customHeight="1" x14ac:dyDescent="0.25">
      <c r="K22" s="25"/>
      <c r="L22" s="25"/>
    </row>
    <row r="23" spans="1:61" ht="16.5" customHeight="1" x14ac:dyDescent="0.25"/>
  </sheetData>
  <mergeCells count="63">
    <mergeCell ref="L11:L16"/>
    <mergeCell ref="L17:L20"/>
    <mergeCell ref="K17:K20"/>
    <mergeCell ref="G17:G20"/>
    <mergeCell ref="H17:H20"/>
    <mergeCell ref="I17:I20"/>
    <mergeCell ref="J17:J20"/>
    <mergeCell ref="H11:H16"/>
    <mergeCell ref="O9:Q9"/>
    <mergeCell ref="O10:Q10"/>
    <mergeCell ref="O11:Q11"/>
    <mergeCell ref="B17:B20"/>
    <mergeCell ref="A2:L2"/>
    <mergeCell ref="L5:L6"/>
    <mergeCell ref="L7:L10"/>
    <mergeCell ref="A3:K3"/>
    <mergeCell ref="A5:A6"/>
    <mergeCell ref="B5:B6"/>
    <mergeCell ref="C5:C6"/>
    <mergeCell ref="G5:G6"/>
    <mergeCell ref="H5:H6"/>
    <mergeCell ref="I5:I6"/>
    <mergeCell ref="A7:A10"/>
    <mergeCell ref="B7:B10"/>
    <mergeCell ref="H7:H10"/>
    <mergeCell ref="I7:I10"/>
    <mergeCell ref="J7:J10"/>
    <mergeCell ref="A21:J21"/>
    <mergeCell ref="A11:A16"/>
    <mergeCell ref="B11:B16"/>
    <mergeCell ref="A17:A20"/>
    <mergeCell ref="AU7:AW7"/>
    <mergeCell ref="J5:J6"/>
    <mergeCell ref="D5:F5"/>
    <mergeCell ref="I11:I16"/>
    <mergeCell ref="K7:K10"/>
    <mergeCell ref="O12:Q12"/>
    <mergeCell ref="J11:J16"/>
    <mergeCell ref="K11:K16"/>
    <mergeCell ref="G11:G16"/>
    <mergeCell ref="Z7:AB7"/>
    <mergeCell ref="AC7:AE7"/>
    <mergeCell ref="AF7:AH7"/>
    <mergeCell ref="N5:Q8"/>
    <mergeCell ref="K5:K6"/>
    <mergeCell ref="T7:V7"/>
    <mergeCell ref="G7:G10"/>
    <mergeCell ref="AX7:AZ7"/>
    <mergeCell ref="S2:BI2"/>
    <mergeCell ref="S3:BI3"/>
    <mergeCell ref="S5:S8"/>
    <mergeCell ref="T5:BI5"/>
    <mergeCell ref="T6:AE6"/>
    <mergeCell ref="AF6:AW6"/>
    <mergeCell ref="AX6:BI6"/>
    <mergeCell ref="W7:Y7"/>
    <mergeCell ref="AO7:AQ7"/>
    <mergeCell ref="BA7:BC7"/>
    <mergeCell ref="BD7:BF7"/>
    <mergeCell ref="BG7:BI7"/>
    <mergeCell ref="AI7:AK7"/>
    <mergeCell ref="AL7:AN7"/>
    <mergeCell ref="AR7:AT7"/>
  </mergeCells>
  <phoneticPr fontId="6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6E4D2-EF38-4469-83DD-FCB3147923F0}">
  <dimension ref="A1:AR143"/>
  <sheetViews>
    <sheetView topLeftCell="A15" zoomScale="70" zoomScaleNormal="70" workbookViewId="0">
      <selection activeCell="AK27" sqref="AK27"/>
    </sheetView>
  </sheetViews>
  <sheetFormatPr defaultRowHeight="15.75" x14ac:dyDescent="0.25"/>
  <cols>
    <col min="1" max="1" width="7.28515625" style="67" customWidth="1"/>
    <col min="2" max="2" width="31.140625" style="55" customWidth="1"/>
    <col min="3" max="26" width="5" style="67" customWidth="1"/>
    <col min="27" max="27" width="9.140625" style="67"/>
    <col min="28" max="30" width="9.140625" style="55"/>
    <col min="31" max="31" width="34.42578125" style="55" customWidth="1"/>
    <col min="32" max="43" width="9.7109375" style="59" customWidth="1"/>
    <col min="44" max="16384" width="9.140625" style="55"/>
  </cols>
  <sheetData>
    <row r="1" spans="1:43" x14ac:dyDescent="0.25">
      <c r="A1" s="126" t="s">
        <v>145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</row>
    <row r="2" spans="1:43" x14ac:dyDescent="0.25">
      <c r="A2" s="126" t="s">
        <v>109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</row>
    <row r="4" spans="1:43" x14ac:dyDescent="0.25">
      <c r="A4" s="125" t="s">
        <v>0</v>
      </c>
      <c r="B4" s="60" t="s">
        <v>1</v>
      </c>
      <c r="C4" s="130" t="s">
        <v>146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2"/>
      <c r="O4" s="130" t="s">
        <v>147</v>
      </c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 t="s">
        <v>135</v>
      </c>
      <c r="AD4" s="125" t="s">
        <v>47</v>
      </c>
      <c r="AE4" s="54" t="s">
        <v>2</v>
      </c>
      <c r="AF4" s="135" t="s">
        <v>136</v>
      </c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7"/>
    </row>
    <row r="5" spans="1:43" x14ac:dyDescent="0.25">
      <c r="A5" s="125"/>
      <c r="B5" s="61" t="s">
        <v>2</v>
      </c>
      <c r="C5" s="62" t="s">
        <v>4</v>
      </c>
      <c r="D5" s="62" t="s">
        <v>3</v>
      </c>
      <c r="E5" s="62" t="s">
        <v>5</v>
      </c>
      <c r="F5" s="62" t="s">
        <v>9</v>
      </c>
      <c r="G5" s="62" t="s">
        <v>3</v>
      </c>
      <c r="H5" s="62" t="s">
        <v>5</v>
      </c>
      <c r="I5" s="62" t="s">
        <v>5</v>
      </c>
      <c r="J5" s="62" t="s">
        <v>3</v>
      </c>
      <c r="K5" s="62" t="s">
        <v>4</v>
      </c>
      <c r="L5" s="62" t="s">
        <v>6</v>
      </c>
      <c r="M5" s="62" t="s">
        <v>6</v>
      </c>
      <c r="N5" s="63" t="s">
        <v>4</v>
      </c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D5" s="125"/>
      <c r="AE5" s="54" t="s">
        <v>7</v>
      </c>
      <c r="AF5" s="56">
        <v>1</v>
      </c>
      <c r="AG5" s="56">
        <v>2</v>
      </c>
      <c r="AH5" s="56">
        <v>3</v>
      </c>
      <c r="AI5" s="56">
        <v>4</v>
      </c>
      <c r="AJ5" s="56">
        <v>5</v>
      </c>
      <c r="AK5" s="56">
        <v>6</v>
      </c>
      <c r="AL5" s="56">
        <v>7</v>
      </c>
      <c r="AM5" s="56">
        <v>8</v>
      </c>
      <c r="AN5" s="56">
        <v>9</v>
      </c>
      <c r="AO5" s="56">
        <v>10</v>
      </c>
      <c r="AP5" s="56">
        <v>11</v>
      </c>
      <c r="AQ5" s="56">
        <v>12</v>
      </c>
    </row>
    <row r="6" spans="1:43" x14ac:dyDescent="0.25">
      <c r="A6" s="125"/>
      <c r="B6" s="61" t="s">
        <v>7</v>
      </c>
      <c r="C6" s="62">
        <v>1</v>
      </c>
      <c r="D6" s="62">
        <v>2</v>
      </c>
      <c r="E6" s="62">
        <v>3</v>
      </c>
      <c r="F6" s="62">
        <v>4</v>
      </c>
      <c r="G6" s="62">
        <v>5</v>
      </c>
      <c r="H6" s="62">
        <v>6</v>
      </c>
      <c r="I6" s="62">
        <v>7</v>
      </c>
      <c r="J6" s="62">
        <v>8</v>
      </c>
      <c r="K6" s="62">
        <v>9</v>
      </c>
      <c r="L6" s="62">
        <v>10</v>
      </c>
      <c r="M6" s="62">
        <v>11</v>
      </c>
      <c r="N6" s="63">
        <v>12</v>
      </c>
      <c r="O6" s="62">
        <v>1</v>
      </c>
      <c r="P6" s="62">
        <v>2</v>
      </c>
      <c r="Q6" s="62">
        <v>3</v>
      </c>
      <c r="R6" s="62">
        <v>4</v>
      </c>
      <c r="S6" s="62">
        <v>5</v>
      </c>
      <c r="T6" s="62">
        <v>6</v>
      </c>
      <c r="U6" s="62">
        <v>7</v>
      </c>
      <c r="V6" s="62">
        <v>8</v>
      </c>
      <c r="W6" s="62">
        <v>9</v>
      </c>
      <c r="X6" s="62">
        <v>10</v>
      </c>
      <c r="Y6" s="62">
        <v>11</v>
      </c>
      <c r="Z6" s="62">
        <v>12</v>
      </c>
      <c r="AA6" s="130"/>
      <c r="AD6" s="57">
        <v>1</v>
      </c>
      <c r="AE6" s="31" t="s">
        <v>110</v>
      </c>
      <c r="AF6" s="58" t="b">
        <f>IF(AND(O7=1,O39=1,O71=0,O103=1),"FP",IF(AND(O7=0,O39=1,O71=1,O103=1),"FN"))</f>
        <v>0</v>
      </c>
      <c r="AG6" s="58" t="b">
        <f t="shared" ref="AG6:AQ21" si="0">IF(AND(P7=1,P39=1,P71=0,P103=1),"FP",IF(AND(P7=0,P39=1,P71=1,P103=1),"FN"))</f>
        <v>0</v>
      </c>
      <c r="AH6" s="58" t="b">
        <f t="shared" si="0"/>
        <v>0</v>
      </c>
      <c r="AI6" s="58" t="b">
        <f t="shared" si="0"/>
        <v>0</v>
      </c>
      <c r="AJ6" s="58" t="b">
        <f t="shared" si="0"/>
        <v>0</v>
      </c>
      <c r="AK6" s="58" t="b">
        <f t="shared" si="0"/>
        <v>0</v>
      </c>
      <c r="AL6" s="58" t="b">
        <f t="shared" si="0"/>
        <v>0</v>
      </c>
      <c r="AM6" s="58" t="b">
        <f t="shared" si="0"/>
        <v>0</v>
      </c>
      <c r="AN6" s="58" t="b">
        <f t="shared" si="0"/>
        <v>0</v>
      </c>
      <c r="AO6" s="58" t="b">
        <f t="shared" si="0"/>
        <v>0</v>
      </c>
      <c r="AP6" s="58" t="b">
        <f t="shared" si="0"/>
        <v>0</v>
      </c>
      <c r="AQ6" s="58" t="b">
        <f t="shared" si="0"/>
        <v>0</v>
      </c>
    </row>
    <row r="7" spans="1:43" x14ac:dyDescent="0.25">
      <c r="A7" s="57">
        <v>1</v>
      </c>
      <c r="B7" s="31" t="s">
        <v>110</v>
      </c>
      <c r="C7" s="64" t="s">
        <v>6</v>
      </c>
      <c r="D7" s="64" t="s">
        <v>3</v>
      </c>
      <c r="E7" s="64" t="s">
        <v>5</v>
      </c>
      <c r="F7" s="64" t="s">
        <v>4</v>
      </c>
      <c r="G7" s="64" t="s">
        <v>3</v>
      </c>
      <c r="H7" s="64" t="s">
        <v>5</v>
      </c>
      <c r="I7" s="64" t="s">
        <v>3</v>
      </c>
      <c r="J7" s="64" t="s">
        <v>4</v>
      </c>
      <c r="K7" s="64" t="s">
        <v>4</v>
      </c>
      <c r="L7" s="64" t="s">
        <v>5</v>
      </c>
      <c r="M7" s="64" t="s">
        <v>3</v>
      </c>
      <c r="N7" s="65" t="s">
        <v>6</v>
      </c>
      <c r="O7" s="57">
        <f t="shared" ref="O7:Z7" si="1">IF(C7=C$5,1,0)</f>
        <v>0</v>
      </c>
      <c r="P7" s="57">
        <f t="shared" si="1"/>
        <v>1</v>
      </c>
      <c r="Q7" s="57">
        <f t="shared" si="1"/>
        <v>1</v>
      </c>
      <c r="R7" s="57">
        <f t="shared" si="1"/>
        <v>0</v>
      </c>
      <c r="S7" s="57">
        <f t="shared" si="1"/>
        <v>1</v>
      </c>
      <c r="T7" s="57">
        <f t="shared" si="1"/>
        <v>1</v>
      </c>
      <c r="U7" s="57">
        <f t="shared" si="1"/>
        <v>0</v>
      </c>
      <c r="V7" s="57">
        <f t="shared" si="1"/>
        <v>0</v>
      </c>
      <c r="W7" s="57">
        <f t="shared" si="1"/>
        <v>1</v>
      </c>
      <c r="X7" s="57">
        <f t="shared" si="1"/>
        <v>0</v>
      </c>
      <c r="Y7" s="57">
        <f t="shared" si="1"/>
        <v>0</v>
      </c>
      <c r="Z7" s="57">
        <f t="shared" si="1"/>
        <v>0</v>
      </c>
      <c r="AA7" s="66">
        <f>SUM(O7:Z7)</f>
        <v>5</v>
      </c>
      <c r="AD7" s="57">
        <v>2</v>
      </c>
      <c r="AE7" s="31" t="s">
        <v>111</v>
      </c>
      <c r="AF7" s="58" t="b">
        <f t="shared" ref="AF7:AQ32" si="2">IF(AND(O8=1,O40=1,O72=0,O104=1),"FP",IF(AND(O8=0,O40=1,O72=1,O104=1),"FN"))</f>
        <v>0</v>
      </c>
      <c r="AG7" s="58" t="str">
        <f t="shared" si="0"/>
        <v>FP</v>
      </c>
      <c r="AH7" s="58" t="b">
        <f t="shared" si="0"/>
        <v>0</v>
      </c>
      <c r="AI7" s="58" t="b">
        <f t="shared" si="0"/>
        <v>0</v>
      </c>
      <c r="AJ7" s="58" t="b">
        <f t="shared" si="0"/>
        <v>0</v>
      </c>
      <c r="AK7" s="58" t="b">
        <f t="shared" si="0"/>
        <v>0</v>
      </c>
      <c r="AL7" s="58" t="b">
        <f t="shared" si="0"/>
        <v>0</v>
      </c>
      <c r="AM7" s="58" t="b">
        <f t="shared" si="0"/>
        <v>0</v>
      </c>
      <c r="AN7" s="58" t="b">
        <f t="shared" si="0"/>
        <v>0</v>
      </c>
      <c r="AO7" s="58" t="b">
        <f t="shared" si="0"/>
        <v>0</v>
      </c>
      <c r="AP7" s="58" t="str">
        <f t="shared" si="0"/>
        <v>FP</v>
      </c>
      <c r="AQ7" s="58" t="b">
        <f t="shared" si="0"/>
        <v>0</v>
      </c>
    </row>
    <row r="8" spans="1:43" x14ac:dyDescent="0.25">
      <c r="A8" s="57">
        <v>2</v>
      </c>
      <c r="B8" s="31" t="s">
        <v>111</v>
      </c>
      <c r="C8" s="64" t="s">
        <v>5</v>
      </c>
      <c r="D8" s="64" t="s">
        <v>3</v>
      </c>
      <c r="E8" s="64" t="s">
        <v>6</v>
      </c>
      <c r="F8" s="64" t="s">
        <v>9</v>
      </c>
      <c r="G8" s="64" t="s">
        <v>3</v>
      </c>
      <c r="H8" s="64" t="s">
        <v>5</v>
      </c>
      <c r="I8" s="64" t="s">
        <v>5</v>
      </c>
      <c r="J8" s="64" t="s">
        <v>3</v>
      </c>
      <c r="K8" s="64" t="s">
        <v>6</v>
      </c>
      <c r="L8" s="64" t="s">
        <v>4</v>
      </c>
      <c r="M8" s="64" t="s">
        <v>6</v>
      </c>
      <c r="N8" s="65" t="s">
        <v>6</v>
      </c>
      <c r="O8" s="57">
        <f t="shared" ref="O8:O33" si="3">IF(C8=C$5,1,0)</f>
        <v>0</v>
      </c>
      <c r="P8" s="57">
        <f t="shared" ref="P8:P33" si="4">IF(D8=D$5,1,0)</f>
        <v>1</v>
      </c>
      <c r="Q8" s="57">
        <f t="shared" ref="Q8:Q33" si="5">IF(E8=E$5,1,0)</f>
        <v>0</v>
      </c>
      <c r="R8" s="57">
        <f t="shared" ref="R8:R33" si="6">IF(F8=F$5,1,0)</f>
        <v>1</v>
      </c>
      <c r="S8" s="57">
        <f t="shared" ref="S8:S33" si="7">IF(G8=G$5,1,0)</f>
        <v>1</v>
      </c>
      <c r="T8" s="57">
        <f t="shared" ref="T8:T33" si="8">IF(H8=H$5,1,0)</f>
        <v>1</v>
      </c>
      <c r="U8" s="57">
        <f t="shared" ref="U8:U33" si="9">IF(I8=I$5,1,0)</f>
        <v>1</v>
      </c>
      <c r="V8" s="57">
        <f t="shared" ref="V8:V33" si="10">IF(J8=J$5,1,0)</f>
        <v>1</v>
      </c>
      <c r="W8" s="57">
        <f t="shared" ref="W8:W33" si="11">IF(K8=K$5,1,0)</f>
        <v>0</v>
      </c>
      <c r="X8" s="57">
        <f t="shared" ref="X8:X33" si="12">IF(L8=L$5,1,0)</f>
        <v>0</v>
      </c>
      <c r="Y8" s="57">
        <f t="shared" ref="Y8:Y33" si="13">IF(M8=M$5,1,0)</f>
        <v>1</v>
      </c>
      <c r="Z8" s="57">
        <f t="shared" ref="Z8:Z33" si="14">IF(N8=N$5,1,0)</f>
        <v>0</v>
      </c>
      <c r="AA8" s="66">
        <f t="shared" ref="AA8:AA33" si="15">SUM(O8:Z8)</f>
        <v>7</v>
      </c>
      <c r="AD8" s="57">
        <v>3</v>
      </c>
      <c r="AE8" s="31" t="s">
        <v>112</v>
      </c>
      <c r="AF8" s="58" t="b">
        <f t="shared" si="2"/>
        <v>0</v>
      </c>
      <c r="AG8" s="58" t="b">
        <f t="shared" si="0"/>
        <v>0</v>
      </c>
      <c r="AH8" s="58" t="b">
        <f t="shared" si="0"/>
        <v>0</v>
      </c>
      <c r="AI8" s="58" t="b">
        <f t="shared" si="0"/>
        <v>0</v>
      </c>
      <c r="AJ8" s="58" t="b">
        <f t="shared" si="0"/>
        <v>0</v>
      </c>
      <c r="AK8" s="58" t="b">
        <f t="shared" si="0"/>
        <v>0</v>
      </c>
      <c r="AL8" s="58" t="b">
        <f t="shared" si="0"/>
        <v>0</v>
      </c>
      <c r="AM8" s="58" t="b">
        <f t="shared" si="0"/>
        <v>0</v>
      </c>
      <c r="AN8" s="58" t="b">
        <f t="shared" si="0"/>
        <v>0</v>
      </c>
      <c r="AO8" s="58" t="b">
        <f t="shared" si="0"/>
        <v>0</v>
      </c>
      <c r="AP8" s="58" t="b">
        <f t="shared" si="0"/>
        <v>0</v>
      </c>
      <c r="AQ8" s="58" t="b">
        <f t="shared" si="0"/>
        <v>0</v>
      </c>
    </row>
    <row r="9" spans="1:43" x14ac:dyDescent="0.25">
      <c r="A9" s="57">
        <v>3</v>
      </c>
      <c r="B9" s="31" t="s">
        <v>112</v>
      </c>
      <c r="C9" s="64" t="s">
        <v>4</v>
      </c>
      <c r="D9" s="64" t="s">
        <v>3</v>
      </c>
      <c r="E9" s="64" t="s">
        <v>6</v>
      </c>
      <c r="F9" s="64" t="s">
        <v>9</v>
      </c>
      <c r="G9" s="64" t="s">
        <v>3</v>
      </c>
      <c r="H9" s="64" t="s">
        <v>5</v>
      </c>
      <c r="I9" s="64" t="s">
        <v>3</v>
      </c>
      <c r="J9" s="64" t="s">
        <v>3</v>
      </c>
      <c r="K9" s="64" t="s">
        <v>4</v>
      </c>
      <c r="L9" s="64" t="s">
        <v>5</v>
      </c>
      <c r="M9" s="64" t="s">
        <v>3</v>
      </c>
      <c r="N9" s="65" t="s">
        <v>4</v>
      </c>
      <c r="O9" s="57">
        <f t="shared" si="3"/>
        <v>1</v>
      </c>
      <c r="P9" s="57">
        <f t="shared" si="4"/>
        <v>1</v>
      </c>
      <c r="Q9" s="57">
        <f t="shared" si="5"/>
        <v>0</v>
      </c>
      <c r="R9" s="57">
        <f t="shared" si="6"/>
        <v>1</v>
      </c>
      <c r="S9" s="57">
        <f t="shared" si="7"/>
        <v>1</v>
      </c>
      <c r="T9" s="57">
        <f t="shared" si="8"/>
        <v>1</v>
      </c>
      <c r="U9" s="57">
        <f t="shared" si="9"/>
        <v>0</v>
      </c>
      <c r="V9" s="57">
        <f t="shared" si="10"/>
        <v>1</v>
      </c>
      <c r="W9" s="57">
        <f t="shared" si="11"/>
        <v>1</v>
      </c>
      <c r="X9" s="57">
        <f t="shared" si="12"/>
        <v>0</v>
      </c>
      <c r="Y9" s="57">
        <f t="shared" si="13"/>
        <v>0</v>
      </c>
      <c r="Z9" s="57">
        <f t="shared" si="14"/>
        <v>1</v>
      </c>
      <c r="AA9" s="66">
        <f t="shared" si="15"/>
        <v>8</v>
      </c>
      <c r="AD9" s="57">
        <v>4</v>
      </c>
      <c r="AE9" s="31" t="s">
        <v>113</v>
      </c>
      <c r="AF9" s="58" t="b">
        <f t="shared" si="2"/>
        <v>0</v>
      </c>
      <c r="AG9" s="58" t="b">
        <f t="shared" si="0"/>
        <v>0</v>
      </c>
      <c r="AH9" s="58" t="b">
        <f t="shared" si="0"/>
        <v>0</v>
      </c>
      <c r="AI9" s="58" t="b">
        <f t="shared" si="0"/>
        <v>0</v>
      </c>
      <c r="AJ9" s="58" t="b">
        <f t="shared" si="0"/>
        <v>0</v>
      </c>
      <c r="AK9" s="58" t="b">
        <f t="shared" si="0"/>
        <v>0</v>
      </c>
      <c r="AL9" s="58" t="b">
        <f t="shared" si="0"/>
        <v>0</v>
      </c>
      <c r="AM9" s="58" t="b">
        <f t="shared" si="0"/>
        <v>0</v>
      </c>
      <c r="AN9" s="58" t="b">
        <f t="shared" si="0"/>
        <v>0</v>
      </c>
      <c r="AO9" s="58" t="str">
        <f t="shared" si="0"/>
        <v>FP</v>
      </c>
      <c r="AP9" s="58" t="b">
        <f t="shared" si="0"/>
        <v>0</v>
      </c>
      <c r="AQ9" s="58" t="b">
        <f t="shared" si="0"/>
        <v>0</v>
      </c>
    </row>
    <row r="10" spans="1:43" x14ac:dyDescent="0.25">
      <c r="A10" s="57">
        <v>4</v>
      </c>
      <c r="B10" s="31" t="s">
        <v>113</v>
      </c>
      <c r="C10" s="64" t="s">
        <v>4</v>
      </c>
      <c r="D10" s="64" t="s">
        <v>6</v>
      </c>
      <c r="E10" s="64" t="s">
        <v>5</v>
      </c>
      <c r="F10" s="64" t="s">
        <v>9</v>
      </c>
      <c r="G10" s="64" t="s">
        <v>3</v>
      </c>
      <c r="H10" s="64" t="s">
        <v>5</v>
      </c>
      <c r="I10" s="64" t="s">
        <v>9</v>
      </c>
      <c r="J10" s="64" t="s">
        <v>3</v>
      </c>
      <c r="K10" s="64" t="s">
        <v>4</v>
      </c>
      <c r="L10" s="64" t="s">
        <v>6</v>
      </c>
      <c r="M10" s="64" t="s">
        <v>6</v>
      </c>
      <c r="N10" s="65" t="s">
        <v>4</v>
      </c>
      <c r="O10" s="57">
        <f t="shared" si="3"/>
        <v>1</v>
      </c>
      <c r="P10" s="57">
        <f t="shared" si="4"/>
        <v>0</v>
      </c>
      <c r="Q10" s="57">
        <f t="shared" si="5"/>
        <v>1</v>
      </c>
      <c r="R10" s="57">
        <f t="shared" si="6"/>
        <v>1</v>
      </c>
      <c r="S10" s="57">
        <f t="shared" si="7"/>
        <v>1</v>
      </c>
      <c r="T10" s="57">
        <f t="shared" si="8"/>
        <v>1</v>
      </c>
      <c r="U10" s="57">
        <f t="shared" si="9"/>
        <v>0</v>
      </c>
      <c r="V10" s="57">
        <f t="shared" si="10"/>
        <v>1</v>
      </c>
      <c r="W10" s="57">
        <f t="shared" si="11"/>
        <v>1</v>
      </c>
      <c r="X10" s="57">
        <f t="shared" si="12"/>
        <v>1</v>
      </c>
      <c r="Y10" s="57">
        <f t="shared" si="13"/>
        <v>1</v>
      </c>
      <c r="Z10" s="57">
        <f t="shared" si="14"/>
        <v>1</v>
      </c>
      <c r="AA10" s="66">
        <f t="shared" si="15"/>
        <v>10</v>
      </c>
      <c r="AD10" s="57">
        <v>5</v>
      </c>
      <c r="AE10" s="31" t="s">
        <v>114</v>
      </c>
      <c r="AF10" s="58" t="b">
        <f t="shared" si="2"/>
        <v>0</v>
      </c>
      <c r="AG10" s="58" t="b">
        <f t="shared" si="0"/>
        <v>0</v>
      </c>
      <c r="AH10" s="58" t="b">
        <f t="shared" si="0"/>
        <v>0</v>
      </c>
      <c r="AI10" s="58" t="b">
        <f t="shared" si="0"/>
        <v>0</v>
      </c>
      <c r="AJ10" s="58" t="b">
        <f t="shared" si="0"/>
        <v>0</v>
      </c>
      <c r="AK10" s="58" t="b">
        <f t="shared" si="0"/>
        <v>0</v>
      </c>
      <c r="AL10" s="58" t="b">
        <f t="shared" si="0"/>
        <v>0</v>
      </c>
      <c r="AM10" s="58" t="b">
        <f t="shared" si="0"/>
        <v>0</v>
      </c>
      <c r="AN10" s="58" t="b">
        <f t="shared" si="0"/>
        <v>0</v>
      </c>
      <c r="AO10" s="58" t="b">
        <f t="shared" si="0"/>
        <v>0</v>
      </c>
      <c r="AP10" s="58" t="b">
        <f t="shared" si="0"/>
        <v>0</v>
      </c>
      <c r="AQ10" s="58" t="b">
        <f t="shared" si="0"/>
        <v>0</v>
      </c>
    </row>
    <row r="11" spans="1:43" x14ac:dyDescent="0.25">
      <c r="A11" s="57">
        <v>5</v>
      </c>
      <c r="B11" s="31" t="s">
        <v>114</v>
      </c>
      <c r="C11" s="64" t="s">
        <v>6</v>
      </c>
      <c r="D11" s="64" t="s">
        <v>3</v>
      </c>
      <c r="E11" s="64" t="s">
        <v>5</v>
      </c>
      <c r="F11" s="64" t="s">
        <v>9</v>
      </c>
      <c r="G11" s="64" t="s">
        <v>3</v>
      </c>
      <c r="H11" s="64" t="s">
        <v>5</v>
      </c>
      <c r="I11" s="64" t="s">
        <v>5</v>
      </c>
      <c r="J11" s="64" t="s">
        <v>4</v>
      </c>
      <c r="K11" s="64" t="s">
        <v>4</v>
      </c>
      <c r="L11" s="64" t="s">
        <v>6</v>
      </c>
      <c r="M11" s="64" t="s">
        <v>6</v>
      </c>
      <c r="N11" s="65" t="s">
        <v>4</v>
      </c>
      <c r="O11" s="57">
        <f t="shared" si="3"/>
        <v>0</v>
      </c>
      <c r="P11" s="57">
        <f t="shared" si="4"/>
        <v>1</v>
      </c>
      <c r="Q11" s="57">
        <f t="shared" si="5"/>
        <v>1</v>
      </c>
      <c r="R11" s="57">
        <f t="shared" si="6"/>
        <v>1</v>
      </c>
      <c r="S11" s="57">
        <f t="shared" si="7"/>
        <v>1</v>
      </c>
      <c r="T11" s="57">
        <f t="shared" si="8"/>
        <v>1</v>
      </c>
      <c r="U11" s="57">
        <f t="shared" si="9"/>
        <v>1</v>
      </c>
      <c r="V11" s="57">
        <f t="shared" si="10"/>
        <v>0</v>
      </c>
      <c r="W11" s="57">
        <f t="shared" si="11"/>
        <v>1</v>
      </c>
      <c r="X11" s="57">
        <f t="shared" si="12"/>
        <v>1</v>
      </c>
      <c r="Y11" s="57">
        <f t="shared" si="13"/>
        <v>1</v>
      </c>
      <c r="Z11" s="57">
        <f t="shared" si="14"/>
        <v>1</v>
      </c>
      <c r="AA11" s="66">
        <f t="shared" si="15"/>
        <v>10</v>
      </c>
      <c r="AC11" s="55" t="s">
        <v>154</v>
      </c>
      <c r="AD11" s="57">
        <v>6</v>
      </c>
      <c r="AE11" s="31" t="s">
        <v>115</v>
      </c>
      <c r="AF11" s="58" t="b">
        <f t="shared" si="2"/>
        <v>0</v>
      </c>
      <c r="AG11" s="58" t="b">
        <f t="shared" si="0"/>
        <v>0</v>
      </c>
      <c r="AH11" s="58" t="str">
        <f t="shared" si="0"/>
        <v>FP</v>
      </c>
      <c r="AI11" s="58" t="b">
        <f t="shared" si="0"/>
        <v>0</v>
      </c>
      <c r="AJ11" s="58" t="str">
        <f t="shared" si="0"/>
        <v>FP</v>
      </c>
      <c r="AK11" s="58" t="str">
        <f t="shared" si="0"/>
        <v>FN</v>
      </c>
      <c r="AL11" s="58" t="b">
        <f t="shared" si="0"/>
        <v>0</v>
      </c>
      <c r="AM11" s="58" t="b">
        <f t="shared" si="0"/>
        <v>0</v>
      </c>
      <c r="AN11" s="58" t="b">
        <f t="shared" si="0"/>
        <v>0</v>
      </c>
      <c r="AO11" s="58" t="b">
        <f t="shared" si="0"/>
        <v>0</v>
      </c>
      <c r="AP11" s="58" t="b">
        <f t="shared" si="0"/>
        <v>0</v>
      </c>
      <c r="AQ11" s="58" t="b">
        <f t="shared" si="0"/>
        <v>0</v>
      </c>
    </row>
    <row r="12" spans="1:43" x14ac:dyDescent="0.25">
      <c r="A12" s="57">
        <v>6</v>
      </c>
      <c r="B12" s="31" t="s">
        <v>115</v>
      </c>
      <c r="C12" s="64" t="s">
        <v>4</v>
      </c>
      <c r="D12" s="64" t="s">
        <v>3</v>
      </c>
      <c r="E12" s="64" t="s">
        <v>5</v>
      </c>
      <c r="F12" s="64" t="s">
        <v>4</v>
      </c>
      <c r="G12" s="64" t="s">
        <v>3</v>
      </c>
      <c r="H12" s="64" t="s">
        <v>3</v>
      </c>
      <c r="I12" s="64" t="s">
        <v>5</v>
      </c>
      <c r="J12" s="64" t="s">
        <v>3</v>
      </c>
      <c r="K12" s="64" t="s">
        <v>4</v>
      </c>
      <c r="L12" s="64" t="s">
        <v>6</v>
      </c>
      <c r="M12" s="64" t="s">
        <v>6</v>
      </c>
      <c r="N12" s="65" t="s">
        <v>4</v>
      </c>
      <c r="O12" s="57">
        <f t="shared" si="3"/>
        <v>1</v>
      </c>
      <c r="P12" s="57">
        <f t="shared" si="4"/>
        <v>1</v>
      </c>
      <c r="Q12" s="57">
        <f t="shared" si="5"/>
        <v>1</v>
      </c>
      <c r="R12" s="57">
        <f t="shared" si="6"/>
        <v>0</v>
      </c>
      <c r="S12" s="57">
        <f t="shared" si="7"/>
        <v>1</v>
      </c>
      <c r="T12" s="57">
        <f t="shared" si="8"/>
        <v>0</v>
      </c>
      <c r="U12" s="57">
        <f t="shared" si="9"/>
        <v>1</v>
      </c>
      <c r="V12" s="57">
        <f t="shared" si="10"/>
        <v>1</v>
      </c>
      <c r="W12" s="57">
        <f t="shared" si="11"/>
        <v>1</v>
      </c>
      <c r="X12" s="57">
        <f t="shared" si="12"/>
        <v>1</v>
      </c>
      <c r="Y12" s="57">
        <f t="shared" si="13"/>
        <v>1</v>
      </c>
      <c r="Z12" s="57">
        <f t="shared" si="14"/>
        <v>1</v>
      </c>
      <c r="AA12" s="66">
        <f t="shared" si="15"/>
        <v>10</v>
      </c>
      <c r="AD12" s="57">
        <v>7</v>
      </c>
      <c r="AE12" s="31" t="s">
        <v>131</v>
      </c>
      <c r="AF12" s="58" t="b">
        <f t="shared" si="2"/>
        <v>0</v>
      </c>
      <c r="AG12" s="58" t="b">
        <f t="shared" si="0"/>
        <v>0</v>
      </c>
      <c r="AH12" s="58" t="b">
        <f t="shared" si="0"/>
        <v>0</v>
      </c>
      <c r="AI12" s="58" t="b">
        <f t="shared" si="0"/>
        <v>0</v>
      </c>
      <c r="AJ12" s="58" t="b">
        <f t="shared" si="0"/>
        <v>0</v>
      </c>
      <c r="AK12" s="58" t="b">
        <f t="shared" si="0"/>
        <v>0</v>
      </c>
      <c r="AL12" s="58" t="b">
        <f t="shared" si="0"/>
        <v>0</v>
      </c>
      <c r="AM12" s="58" t="b">
        <f t="shared" si="0"/>
        <v>0</v>
      </c>
      <c r="AN12" s="58" t="b">
        <f t="shared" si="0"/>
        <v>0</v>
      </c>
      <c r="AO12" s="58" t="b">
        <f t="shared" si="0"/>
        <v>0</v>
      </c>
      <c r="AP12" s="58" t="b">
        <f t="shared" si="0"/>
        <v>0</v>
      </c>
      <c r="AQ12" s="58" t="b">
        <f t="shared" si="0"/>
        <v>0</v>
      </c>
    </row>
    <row r="13" spans="1:43" x14ac:dyDescent="0.25">
      <c r="A13" s="57">
        <v>7</v>
      </c>
      <c r="B13" s="31" t="s">
        <v>131</v>
      </c>
      <c r="C13" s="64" t="s">
        <v>4</v>
      </c>
      <c r="D13" s="64" t="s">
        <v>6</v>
      </c>
      <c r="E13" s="64" t="s">
        <v>5</v>
      </c>
      <c r="F13" s="64" t="s">
        <v>9</v>
      </c>
      <c r="G13" s="64" t="s">
        <v>3</v>
      </c>
      <c r="H13" s="64" t="s">
        <v>5</v>
      </c>
      <c r="I13" s="64" t="s">
        <v>5</v>
      </c>
      <c r="J13" s="64" t="s">
        <v>3</v>
      </c>
      <c r="K13" s="64" t="s">
        <v>4</v>
      </c>
      <c r="L13" s="64" t="s">
        <v>6</v>
      </c>
      <c r="M13" s="64" t="s">
        <v>3</v>
      </c>
      <c r="N13" s="65" t="s">
        <v>4</v>
      </c>
      <c r="O13" s="57">
        <f t="shared" si="3"/>
        <v>1</v>
      </c>
      <c r="P13" s="57">
        <f t="shared" si="4"/>
        <v>0</v>
      </c>
      <c r="Q13" s="57">
        <f t="shared" si="5"/>
        <v>1</v>
      </c>
      <c r="R13" s="57">
        <f t="shared" si="6"/>
        <v>1</v>
      </c>
      <c r="S13" s="57">
        <f t="shared" si="7"/>
        <v>1</v>
      </c>
      <c r="T13" s="57">
        <f t="shared" si="8"/>
        <v>1</v>
      </c>
      <c r="U13" s="57">
        <f t="shared" si="9"/>
        <v>1</v>
      </c>
      <c r="V13" s="57">
        <f t="shared" si="10"/>
        <v>1</v>
      </c>
      <c r="W13" s="57">
        <f t="shared" si="11"/>
        <v>1</v>
      </c>
      <c r="X13" s="57">
        <f t="shared" si="12"/>
        <v>1</v>
      </c>
      <c r="Y13" s="57">
        <f t="shared" si="13"/>
        <v>0</v>
      </c>
      <c r="Z13" s="57">
        <f t="shared" si="14"/>
        <v>1</v>
      </c>
      <c r="AA13" s="66">
        <f t="shared" si="15"/>
        <v>10</v>
      </c>
      <c r="AD13" s="57">
        <v>8</v>
      </c>
      <c r="AE13" s="31" t="s">
        <v>130</v>
      </c>
      <c r="AF13" s="58" t="b">
        <f t="shared" si="2"/>
        <v>0</v>
      </c>
      <c r="AG13" s="58" t="b">
        <f t="shared" si="0"/>
        <v>0</v>
      </c>
      <c r="AH13" s="58" t="b">
        <f t="shared" si="0"/>
        <v>0</v>
      </c>
      <c r="AI13" s="58" t="b">
        <f t="shared" si="0"/>
        <v>0</v>
      </c>
      <c r="AJ13" s="58" t="b">
        <f t="shared" si="0"/>
        <v>0</v>
      </c>
      <c r="AK13" s="58" t="b">
        <f t="shared" si="0"/>
        <v>0</v>
      </c>
      <c r="AL13" s="58" t="b">
        <f t="shared" si="0"/>
        <v>0</v>
      </c>
      <c r="AM13" s="58" t="b">
        <f t="shared" si="0"/>
        <v>0</v>
      </c>
      <c r="AN13" s="58" t="b">
        <f t="shared" si="0"/>
        <v>0</v>
      </c>
      <c r="AO13" s="58" t="b">
        <f t="shared" si="0"/>
        <v>0</v>
      </c>
      <c r="AP13" s="58" t="b">
        <f t="shared" si="0"/>
        <v>0</v>
      </c>
      <c r="AQ13" s="58" t="b">
        <f t="shared" si="0"/>
        <v>0</v>
      </c>
    </row>
    <row r="14" spans="1:43" x14ac:dyDescent="0.25">
      <c r="A14" s="57">
        <v>8</v>
      </c>
      <c r="B14" s="31" t="s">
        <v>130</v>
      </c>
      <c r="C14" s="64" t="s">
        <v>4</v>
      </c>
      <c r="D14" s="64" t="s">
        <v>3</v>
      </c>
      <c r="E14" s="64" t="s">
        <v>5</v>
      </c>
      <c r="F14" s="64" t="s">
        <v>6</v>
      </c>
      <c r="G14" s="64" t="s">
        <v>3</v>
      </c>
      <c r="H14" s="64" t="s">
        <v>5</v>
      </c>
      <c r="I14" s="64" t="s">
        <v>5</v>
      </c>
      <c r="J14" s="64" t="s">
        <v>3</v>
      </c>
      <c r="K14" s="64" t="s">
        <v>4</v>
      </c>
      <c r="L14" s="64" t="s">
        <v>5</v>
      </c>
      <c r="M14" s="64" t="s">
        <v>6</v>
      </c>
      <c r="N14" s="65" t="s">
        <v>5</v>
      </c>
      <c r="O14" s="57">
        <f t="shared" si="3"/>
        <v>1</v>
      </c>
      <c r="P14" s="57">
        <f t="shared" si="4"/>
        <v>1</v>
      </c>
      <c r="Q14" s="57">
        <f t="shared" si="5"/>
        <v>1</v>
      </c>
      <c r="R14" s="57">
        <f t="shared" si="6"/>
        <v>0</v>
      </c>
      <c r="S14" s="57">
        <f t="shared" si="7"/>
        <v>1</v>
      </c>
      <c r="T14" s="57">
        <f t="shared" si="8"/>
        <v>1</v>
      </c>
      <c r="U14" s="57">
        <f t="shared" si="9"/>
        <v>1</v>
      </c>
      <c r="V14" s="57">
        <f t="shared" si="10"/>
        <v>1</v>
      </c>
      <c r="W14" s="57">
        <f t="shared" si="11"/>
        <v>1</v>
      </c>
      <c r="X14" s="57">
        <f t="shared" si="12"/>
        <v>0</v>
      </c>
      <c r="Y14" s="57">
        <f t="shared" si="13"/>
        <v>1</v>
      </c>
      <c r="Z14" s="57">
        <f t="shared" si="14"/>
        <v>0</v>
      </c>
      <c r="AA14" s="66">
        <f t="shared" si="15"/>
        <v>9</v>
      </c>
      <c r="AD14" s="57">
        <v>9</v>
      </c>
      <c r="AE14" s="31" t="s">
        <v>116</v>
      </c>
      <c r="AF14" s="58" t="b">
        <f t="shared" si="2"/>
        <v>0</v>
      </c>
      <c r="AG14" s="58" t="b">
        <f t="shared" si="0"/>
        <v>0</v>
      </c>
      <c r="AH14" s="58" t="b">
        <f t="shared" si="0"/>
        <v>0</v>
      </c>
      <c r="AI14" s="58" t="b">
        <f t="shared" si="0"/>
        <v>0</v>
      </c>
      <c r="AJ14" s="58" t="b">
        <f t="shared" si="0"/>
        <v>0</v>
      </c>
      <c r="AK14" s="58" t="b">
        <f t="shared" si="0"/>
        <v>0</v>
      </c>
      <c r="AL14" s="58" t="b">
        <f t="shared" si="0"/>
        <v>0</v>
      </c>
      <c r="AM14" s="58" t="b">
        <f t="shared" si="0"/>
        <v>0</v>
      </c>
      <c r="AN14" s="58" t="b">
        <f t="shared" si="0"/>
        <v>0</v>
      </c>
      <c r="AO14" s="58" t="b">
        <f t="shared" si="0"/>
        <v>0</v>
      </c>
      <c r="AP14" s="58" t="b">
        <f t="shared" si="0"/>
        <v>0</v>
      </c>
      <c r="AQ14" s="58" t="str">
        <f t="shared" si="0"/>
        <v>FP</v>
      </c>
    </row>
    <row r="15" spans="1:43" x14ac:dyDescent="0.25">
      <c r="A15" s="57">
        <v>9</v>
      </c>
      <c r="B15" s="31" t="s">
        <v>116</v>
      </c>
      <c r="C15" s="64" t="s">
        <v>4</v>
      </c>
      <c r="D15" s="64" t="s">
        <v>3</v>
      </c>
      <c r="E15" s="64" t="s">
        <v>5</v>
      </c>
      <c r="F15" s="64" t="s">
        <v>9</v>
      </c>
      <c r="G15" s="64" t="s">
        <v>3</v>
      </c>
      <c r="H15" s="64" t="s">
        <v>3</v>
      </c>
      <c r="I15" s="64" t="s">
        <v>5</v>
      </c>
      <c r="J15" s="64" t="s">
        <v>3</v>
      </c>
      <c r="K15" s="64" t="s">
        <v>4</v>
      </c>
      <c r="L15" s="64" t="s">
        <v>6</v>
      </c>
      <c r="M15" s="64" t="s">
        <v>6</v>
      </c>
      <c r="N15" s="65" t="s">
        <v>4</v>
      </c>
      <c r="O15" s="57">
        <f t="shared" si="3"/>
        <v>1</v>
      </c>
      <c r="P15" s="57">
        <f t="shared" si="4"/>
        <v>1</v>
      </c>
      <c r="Q15" s="57">
        <f t="shared" si="5"/>
        <v>1</v>
      </c>
      <c r="R15" s="57">
        <f t="shared" si="6"/>
        <v>1</v>
      </c>
      <c r="S15" s="57">
        <f t="shared" si="7"/>
        <v>1</v>
      </c>
      <c r="T15" s="57">
        <f t="shared" si="8"/>
        <v>0</v>
      </c>
      <c r="U15" s="57">
        <f t="shared" si="9"/>
        <v>1</v>
      </c>
      <c r="V15" s="57">
        <f t="shared" si="10"/>
        <v>1</v>
      </c>
      <c r="W15" s="57">
        <f t="shared" si="11"/>
        <v>1</v>
      </c>
      <c r="X15" s="57">
        <f t="shared" si="12"/>
        <v>1</v>
      </c>
      <c r="Y15" s="57">
        <f t="shared" si="13"/>
        <v>1</v>
      </c>
      <c r="Z15" s="57">
        <f t="shared" si="14"/>
        <v>1</v>
      </c>
      <c r="AA15" s="66">
        <f t="shared" si="15"/>
        <v>11</v>
      </c>
      <c r="AD15" s="57">
        <v>10</v>
      </c>
      <c r="AE15" s="31" t="s">
        <v>132</v>
      </c>
      <c r="AF15" s="58" t="b">
        <f t="shared" si="2"/>
        <v>0</v>
      </c>
      <c r="AG15" s="58" t="b">
        <f t="shared" si="0"/>
        <v>0</v>
      </c>
      <c r="AH15" s="58" t="b">
        <f t="shared" si="0"/>
        <v>0</v>
      </c>
      <c r="AI15" s="58" t="b">
        <f t="shared" si="0"/>
        <v>0</v>
      </c>
      <c r="AJ15" s="58" t="b">
        <f t="shared" si="0"/>
        <v>0</v>
      </c>
      <c r="AK15" s="58" t="b">
        <f t="shared" si="0"/>
        <v>0</v>
      </c>
      <c r="AL15" s="58" t="b">
        <f t="shared" si="0"/>
        <v>0</v>
      </c>
      <c r="AM15" s="58" t="b">
        <f t="shared" si="0"/>
        <v>0</v>
      </c>
      <c r="AN15" s="58" t="b">
        <f t="shared" si="0"/>
        <v>0</v>
      </c>
      <c r="AO15" s="58" t="b">
        <f t="shared" si="0"/>
        <v>0</v>
      </c>
      <c r="AP15" s="58" t="b">
        <f t="shared" si="0"/>
        <v>0</v>
      </c>
      <c r="AQ15" s="58" t="str">
        <f t="shared" si="0"/>
        <v>FN</v>
      </c>
    </row>
    <row r="16" spans="1:43" x14ac:dyDescent="0.25">
      <c r="A16" s="57">
        <v>10</v>
      </c>
      <c r="B16" s="31" t="s">
        <v>132</v>
      </c>
      <c r="C16" s="64" t="s">
        <v>4</v>
      </c>
      <c r="D16" s="64" t="s">
        <v>3</v>
      </c>
      <c r="E16" s="64" t="s">
        <v>5</v>
      </c>
      <c r="F16" s="64" t="s">
        <v>9</v>
      </c>
      <c r="G16" s="64" t="s">
        <v>3</v>
      </c>
      <c r="H16" s="64" t="s">
        <v>5</v>
      </c>
      <c r="I16" s="64" t="s">
        <v>5</v>
      </c>
      <c r="J16" s="64" t="s">
        <v>3</v>
      </c>
      <c r="K16" s="64" t="s">
        <v>4</v>
      </c>
      <c r="L16" s="64" t="s">
        <v>6</v>
      </c>
      <c r="M16" s="64" t="s">
        <v>6</v>
      </c>
      <c r="N16" s="65" t="s">
        <v>6</v>
      </c>
      <c r="O16" s="57">
        <f t="shared" si="3"/>
        <v>1</v>
      </c>
      <c r="P16" s="57">
        <f t="shared" si="4"/>
        <v>1</v>
      </c>
      <c r="Q16" s="57">
        <f t="shared" si="5"/>
        <v>1</v>
      </c>
      <c r="R16" s="57">
        <f t="shared" si="6"/>
        <v>1</v>
      </c>
      <c r="S16" s="57">
        <f t="shared" si="7"/>
        <v>1</v>
      </c>
      <c r="T16" s="57">
        <f t="shared" si="8"/>
        <v>1</v>
      </c>
      <c r="U16" s="57">
        <f t="shared" si="9"/>
        <v>1</v>
      </c>
      <c r="V16" s="57">
        <f t="shared" si="10"/>
        <v>1</v>
      </c>
      <c r="W16" s="57">
        <f t="shared" si="11"/>
        <v>1</v>
      </c>
      <c r="X16" s="57">
        <f t="shared" si="12"/>
        <v>1</v>
      </c>
      <c r="Y16" s="57">
        <f t="shared" si="13"/>
        <v>1</v>
      </c>
      <c r="Z16" s="57">
        <f t="shared" si="14"/>
        <v>0</v>
      </c>
      <c r="AA16" s="66">
        <f t="shared" si="15"/>
        <v>11</v>
      </c>
      <c r="AD16" s="57">
        <v>11</v>
      </c>
      <c r="AE16" s="31" t="s">
        <v>117</v>
      </c>
      <c r="AF16" s="58" t="b">
        <f t="shared" si="2"/>
        <v>0</v>
      </c>
      <c r="AG16" s="58" t="b">
        <f t="shared" si="0"/>
        <v>0</v>
      </c>
      <c r="AH16" s="58" t="b">
        <f t="shared" si="0"/>
        <v>0</v>
      </c>
      <c r="AI16" s="58" t="b">
        <f t="shared" si="0"/>
        <v>0</v>
      </c>
      <c r="AJ16" s="58" t="b">
        <f t="shared" si="0"/>
        <v>0</v>
      </c>
      <c r="AK16" s="58" t="b">
        <f t="shared" si="0"/>
        <v>0</v>
      </c>
      <c r="AL16" s="58" t="b">
        <f t="shared" si="0"/>
        <v>0</v>
      </c>
      <c r="AM16" s="58" t="b">
        <f t="shared" si="0"/>
        <v>0</v>
      </c>
      <c r="AN16" s="58" t="b">
        <f t="shared" si="0"/>
        <v>0</v>
      </c>
      <c r="AO16" s="58" t="b">
        <f t="shared" si="0"/>
        <v>0</v>
      </c>
      <c r="AP16" s="58" t="b">
        <f t="shared" si="0"/>
        <v>0</v>
      </c>
      <c r="AQ16" s="58" t="b">
        <f t="shared" si="0"/>
        <v>0</v>
      </c>
    </row>
    <row r="17" spans="1:43" x14ac:dyDescent="0.25">
      <c r="A17" s="57">
        <v>11</v>
      </c>
      <c r="B17" s="31" t="s">
        <v>117</v>
      </c>
      <c r="C17" s="64" t="s">
        <v>9</v>
      </c>
      <c r="D17" s="64" t="s">
        <v>3</v>
      </c>
      <c r="E17" s="64" t="s">
        <v>5</v>
      </c>
      <c r="F17" s="64" t="s">
        <v>9</v>
      </c>
      <c r="G17" s="64" t="s">
        <v>6</v>
      </c>
      <c r="H17" s="64" t="s">
        <v>3</v>
      </c>
      <c r="I17" s="64" t="s">
        <v>5</v>
      </c>
      <c r="J17" s="64" t="s">
        <v>3</v>
      </c>
      <c r="K17" s="64" t="s">
        <v>4</v>
      </c>
      <c r="L17" s="64" t="s">
        <v>6</v>
      </c>
      <c r="M17" s="64" t="s">
        <v>6</v>
      </c>
      <c r="N17" s="65" t="s">
        <v>4</v>
      </c>
      <c r="O17" s="57">
        <f t="shared" si="3"/>
        <v>0</v>
      </c>
      <c r="P17" s="57">
        <f t="shared" si="4"/>
        <v>1</v>
      </c>
      <c r="Q17" s="57">
        <f t="shared" si="5"/>
        <v>1</v>
      </c>
      <c r="R17" s="57">
        <f t="shared" si="6"/>
        <v>1</v>
      </c>
      <c r="S17" s="57">
        <f t="shared" si="7"/>
        <v>0</v>
      </c>
      <c r="T17" s="57">
        <f t="shared" si="8"/>
        <v>0</v>
      </c>
      <c r="U17" s="57">
        <f t="shared" si="9"/>
        <v>1</v>
      </c>
      <c r="V17" s="57">
        <f t="shared" si="10"/>
        <v>1</v>
      </c>
      <c r="W17" s="57">
        <f t="shared" si="11"/>
        <v>1</v>
      </c>
      <c r="X17" s="57">
        <f t="shared" si="12"/>
        <v>1</v>
      </c>
      <c r="Y17" s="57">
        <f t="shared" si="13"/>
        <v>1</v>
      </c>
      <c r="Z17" s="57">
        <f t="shared" si="14"/>
        <v>1</v>
      </c>
      <c r="AA17" s="66">
        <f t="shared" si="15"/>
        <v>9</v>
      </c>
      <c r="AD17" s="57">
        <v>12</v>
      </c>
      <c r="AE17" s="31" t="s">
        <v>118</v>
      </c>
      <c r="AF17" s="58" t="str">
        <f t="shared" si="2"/>
        <v>FN</v>
      </c>
      <c r="AG17" s="58" t="b">
        <f t="shared" si="0"/>
        <v>0</v>
      </c>
      <c r="AH17" s="58" t="b">
        <f t="shared" si="0"/>
        <v>0</v>
      </c>
      <c r="AI17" s="58" t="str">
        <f t="shared" si="0"/>
        <v>FP</v>
      </c>
      <c r="AJ17" s="58" t="b">
        <f t="shared" si="0"/>
        <v>0</v>
      </c>
      <c r="AK17" s="58" t="b">
        <f t="shared" si="0"/>
        <v>0</v>
      </c>
      <c r="AL17" s="58" t="b">
        <f t="shared" si="0"/>
        <v>0</v>
      </c>
      <c r="AM17" s="58" t="b">
        <f t="shared" si="0"/>
        <v>0</v>
      </c>
      <c r="AN17" s="58" t="b">
        <f t="shared" si="0"/>
        <v>0</v>
      </c>
      <c r="AO17" s="58" t="b">
        <f t="shared" si="0"/>
        <v>0</v>
      </c>
      <c r="AP17" s="58" t="b">
        <f t="shared" si="0"/>
        <v>0</v>
      </c>
      <c r="AQ17" s="58" t="b">
        <f t="shared" si="0"/>
        <v>0</v>
      </c>
    </row>
    <row r="18" spans="1:43" x14ac:dyDescent="0.25">
      <c r="A18" s="57">
        <v>12</v>
      </c>
      <c r="B18" s="31" t="s">
        <v>118</v>
      </c>
      <c r="C18" s="64" t="s">
        <v>6</v>
      </c>
      <c r="D18" s="64" t="s">
        <v>6</v>
      </c>
      <c r="E18" s="64" t="s">
        <v>6</v>
      </c>
      <c r="F18" s="64" t="s">
        <v>9</v>
      </c>
      <c r="G18" s="64" t="s">
        <v>3</v>
      </c>
      <c r="H18" s="64" t="s">
        <v>5</v>
      </c>
      <c r="I18" s="64" t="s">
        <v>5</v>
      </c>
      <c r="J18" s="64" t="s">
        <v>3</v>
      </c>
      <c r="K18" s="64" t="s">
        <v>5</v>
      </c>
      <c r="L18" s="64" t="s">
        <v>6</v>
      </c>
      <c r="M18" s="64" t="s">
        <v>6</v>
      </c>
      <c r="N18" s="65" t="s">
        <v>4</v>
      </c>
      <c r="O18" s="57">
        <f t="shared" si="3"/>
        <v>0</v>
      </c>
      <c r="P18" s="57">
        <f t="shared" si="4"/>
        <v>0</v>
      </c>
      <c r="Q18" s="57">
        <f t="shared" si="5"/>
        <v>0</v>
      </c>
      <c r="R18" s="57">
        <f t="shared" si="6"/>
        <v>1</v>
      </c>
      <c r="S18" s="57">
        <f t="shared" si="7"/>
        <v>1</v>
      </c>
      <c r="T18" s="57">
        <f t="shared" si="8"/>
        <v>1</v>
      </c>
      <c r="U18" s="57">
        <f t="shared" si="9"/>
        <v>1</v>
      </c>
      <c r="V18" s="57">
        <f t="shared" si="10"/>
        <v>1</v>
      </c>
      <c r="W18" s="57">
        <f t="shared" si="11"/>
        <v>0</v>
      </c>
      <c r="X18" s="57">
        <f t="shared" si="12"/>
        <v>1</v>
      </c>
      <c r="Y18" s="57">
        <f t="shared" si="13"/>
        <v>1</v>
      </c>
      <c r="Z18" s="57">
        <f t="shared" si="14"/>
        <v>1</v>
      </c>
      <c r="AA18" s="66">
        <f t="shared" si="15"/>
        <v>8</v>
      </c>
      <c r="AD18" s="57">
        <v>13</v>
      </c>
      <c r="AE18" s="31" t="s">
        <v>119</v>
      </c>
      <c r="AF18" s="58" t="b">
        <f t="shared" si="2"/>
        <v>0</v>
      </c>
      <c r="AG18" s="58" t="str">
        <f t="shared" si="0"/>
        <v>FP</v>
      </c>
      <c r="AH18" s="58" t="b">
        <f t="shared" si="0"/>
        <v>0</v>
      </c>
      <c r="AI18" s="58" t="b">
        <f t="shared" si="0"/>
        <v>0</v>
      </c>
      <c r="AJ18" s="58" t="str">
        <f t="shared" si="0"/>
        <v>FP</v>
      </c>
      <c r="AK18" s="58" t="b">
        <f t="shared" si="0"/>
        <v>0</v>
      </c>
      <c r="AL18" s="58" t="b">
        <f t="shared" si="0"/>
        <v>0</v>
      </c>
      <c r="AM18" s="58" t="b">
        <f t="shared" si="0"/>
        <v>0</v>
      </c>
      <c r="AN18" s="58" t="b">
        <f t="shared" si="0"/>
        <v>0</v>
      </c>
      <c r="AO18" s="58" t="b">
        <f t="shared" si="0"/>
        <v>0</v>
      </c>
      <c r="AP18" s="58" t="b">
        <f t="shared" si="0"/>
        <v>0</v>
      </c>
      <c r="AQ18" s="58" t="b">
        <f t="shared" si="0"/>
        <v>0</v>
      </c>
    </row>
    <row r="19" spans="1:43" x14ac:dyDescent="0.25">
      <c r="A19" s="57">
        <v>13</v>
      </c>
      <c r="B19" s="31" t="s">
        <v>119</v>
      </c>
      <c r="C19" s="64" t="s">
        <v>4</v>
      </c>
      <c r="D19" s="64" t="s">
        <v>3</v>
      </c>
      <c r="E19" s="64" t="s">
        <v>5</v>
      </c>
      <c r="F19" s="64" t="s">
        <v>4</v>
      </c>
      <c r="G19" s="64" t="s">
        <v>3</v>
      </c>
      <c r="H19" s="64" t="s">
        <v>5</v>
      </c>
      <c r="I19" s="64" t="s">
        <v>5</v>
      </c>
      <c r="J19" s="64" t="s">
        <v>3</v>
      </c>
      <c r="K19" s="64" t="s">
        <v>4</v>
      </c>
      <c r="L19" s="64" t="s">
        <v>5</v>
      </c>
      <c r="M19" s="64" t="s">
        <v>6</v>
      </c>
      <c r="N19" s="65" t="s">
        <v>4</v>
      </c>
      <c r="O19" s="57">
        <f t="shared" si="3"/>
        <v>1</v>
      </c>
      <c r="P19" s="57">
        <f t="shared" si="4"/>
        <v>1</v>
      </c>
      <c r="Q19" s="57">
        <f t="shared" si="5"/>
        <v>1</v>
      </c>
      <c r="R19" s="57">
        <f t="shared" si="6"/>
        <v>0</v>
      </c>
      <c r="S19" s="57">
        <f t="shared" si="7"/>
        <v>1</v>
      </c>
      <c r="T19" s="57">
        <f t="shared" si="8"/>
        <v>1</v>
      </c>
      <c r="U19" s="57">
        <f t="shared" si="9"/>
        <v>1</v>
      </c>
      <c r="V19" s="57">
        <f t="shared" si="10"/>
        <v>1</v>
      </c>
      <c r="W19" s="57">
        <f t="shared" si="11"/>
        <v>1</v>
      </c>
      <c r="X19" s="57">
        <f t="shared" si="12"/>
        <v>0</v>
      </c>
      <c r="Y19" s="57">
        <f t="shared" si="13"/>
        <v>1</v>
      </c>
      <c r="Z19" s="57">
        <f t="shared" si="14"/>
        <v>1</v>
      </c>
      <c r="AA19" s="66">
        <f t="shared" si="15"/>
        <v>10</v>
      </c>
      <c r="AD19" s="57">
        <v>14</v>
      </c>
      <c r="AE19" s="31" t="s">
        <v>120</v>
      </c>
      <c r="AF19" s="58" t="b">
        <f t="shared" si="2"/>
        <v>0</v>
      </c>
      <c r="AG19" s="58" t="b">
        <f t="shared" si="0"/>
        <v>0</v>
      </c>
      <c r="AH19" s="58" t="b">
        <f t="shared" si="0"/>
        <v>0</v>
      </c>
      <c r="AI19" s="58" t="b">
        <f t="shared" si="0"/>
        <v>0</v>
      </c>
      <c r="AJ19" s="58" t="str">
        <f t="shared" si="0"/>
        <v>FN</v>
      </c>
      <c r="AK19" s="58" t="b">
        <f t="shared" si="0"/>
        <v>0</v>
      </c>
      <c r="AL19" s="58" t="b">
        <f t="shared" si="0"/>
        <v>0</v>
      </c>
      <c r="AM19" s="58" t="b">
        <f t="shared" si="0"/>
        <v>0</v>
      </c>
      <c r="AN19" s="58" t="b">
        <f t="shared" si="0"/>
        <v>0</v>
      </c>
      <c r="AO19" s="58" t="b">
        <f t="shared" si="0"/>
        <v>0</v>
      </c>
      <c r="AP19" s="58" t="b">
        <f t="shared" si="0"/>
        <v>0</v>
      </c>
      <c r="AQ19" s="58" t="b">
        <f t="shared" si="0"/>
        <v>0</v>
      </c>
    </row>
    <row r="20" spans="1:43" x14ac:dyDescent="0.25">
      <c r="A20" s="57">
        <v>14</v>
      </c>
      <c r="B20" s="31" t="s">
        <v>120</v>
      </c>
      <c r="C20" s="64" t="s">
        <v>4</v>
      </c>
      <c r="D20" s="64" t="s">
        <v>6</v>
      </c>
      <c r="E20" s="64" t="s">
        <v>5</v>
      </c>
      <c r="F20" s="64" t="s">
        <v>9</v>
      </c>
      <c r="G20" s="64" t="s">
        <v>6</v>
      </c>
      <c r="H20" s="64" t="s">
        <v>3</v>
      </c>
      <c r="I20" s="64" t="s">
        <v>5</v>
      </c>
      <c r="J20" s="64" t="s">
        <v>3</v>
      </c>
      <c r="K20" s="64" t="s">
        <v>4</v>
      </c>
      <c r="L20" s="64" t="s">
        <v>9</v>
      </c>
      <c r="M20" s="64" t="s">
        <v>6</v>
      </c>
      <c r="N20" s="65" t="s">
        <v>4</v>
      </c>
      <c r="O20" s="57">
        <f t="shared" si="3"/>
        <v>1</v>
      </c>
      <c r="P20" s="57">
        <f t="shared" si="4"/>
        <v>0</v>
      </c>
      <c r="Q20" s="57">
        <f t="shared" si="5"/>
        <v>1</v>
      </c>
      <c r="R20" s="57">
        <f t="shared" si="6"/>
        <v>1</v>
      </c>
      <c r="S20" s="57">
        <f t="shared" si="7"/>
        <v>0</v>
      </c>
      <c r="T20" s="57">
        <f t="shared" si="8"/>
        <v>0</v>
      </c>
      <c r="U20" s="57">
        <f t="shared" si="9"/>
        <v>1</v>
      </c>
      <c r="V20" s="57">
        <f t="shared" si="10"/>
        <v>1</v>
      </c>
      <c r="W20" s="57">
        <f t="shared" si="11"/>
        <v>1</v>
      </c>
      <c r="X20" s="57">
        <f t="shared" si="12"/>
        <v>0</v>
      </c>
      <c r="Y20" s="57">
        <f t="shared" si="13"/>
        <v>1</v>
      </c>
      <c r="Z20" s="57">
        <f t="shared" si="14"/>
        <v>1</v>
      </c>
      <c r="AA20" s="66">
        <f t="shared" si="15"/>
        <v>8</v>
      </c>
      <c r="AD20" s="57">
        <v>15</v>
      </c>
      <c r="AE20" s="31" t="s">
        <v>121</v>
      </c>
      <c r="AF20" s="58" t="b">
        <f t="shared" si="2"/>
        <v>0</v>
      </c>
      <c r="AG20" s="58" t="b">
        <f t="shared" si="0"/>
        <v>0</v>
      </c>
      <c r="AH20" s="58" t="b">
        <f t="shared" si="0"/>
        <v>0</v>
      </c>
      <c r="AI20" s="58" t="b">
        <f t="shared" si="0"/>
        <v>0</v>
      </c>
      <c r="AJ20" s="58" t="b">
        <f t="shared" si="0"/>
        <v>0</v>
      </c>
      <c r="AK20" s="58" t="b">
        <f t="shared" si="0"/>
        <v>0</v>
      </c>
      <c r="AL20" s="58" t="str">
        <f t="shared" si="0"/>
        <v>FP</v>
      </c>
      <c r="AM20" s="58" t="str">
        <f t="shared" si="0"/>
        <v>FN</v>
      </c>
      <c r="AN20" s="58" t="b">
        <f t="shared" si="0"/>
        <v>0</v>
      </c>
      <c r="AO20" s="58" t="b">
        <f t="shared" si="0"/>
        <v>0</v>
      </c>
      <c r="AP20" s="58" t="str">
        <f t="shared" si="0"/>
        <v>FN</v>
      </c>
      <c r="AQ20" s="58" t="b">
        <f t="shared" si="0"/>
        <v>0</v>
      </c>
    </row>
    <row r="21" spans="1:43" x14ac:dyDescent="0.25">
      <c r="A21" s="57">
        <v>15</v>
      </c>
      <c r="B21" s="31" t="s">
        <v>121</v>
      </c>
      <c r="C21" s="64" t="s">
        <v>4</v>
      </c>
      <c r="D21" s="64" t="s">
        <v>3</v>
      </c>
      <c r="E21" s="64" t="s">
        <v>5</v>
      </c>
      <c r="F21" s="64" t="s">
        <v>9</v>
      </c>
      <c r="G21" s="64" t="s">
        <v>3</v>
      </c>
      <c r="H21" s="64" t="s">
        <v>5</v>
      </c>
      <c r="I21" s="64" t="s">
        <v>5</v>
      </c>
      <c r="J21" s="64" t="s">
        <v>6</v>
      </c>
      <c r="K21" s="64" t="s">
        <v>3</v>
      </c>
      <c r="L21" s="64" t="s">
        <v>9</v>
      </c>
      <c r="M21" s="64" t="s">
        <v>9</v>
      </c>
      <c r="N21" s="65" t="s">
        <v>4</v>
      </c>
      <c r="O21" s="57">
        <f t="shared" si="3"/>
        <v>1</v>
      </c>
      <c r="P21" s="57">
        <f t="shared" si="4"/>
        <v>1</v>
      </c>
      <c r="Q21" s="57">
        <f t="shared" si="5"/>
        <v>1</v>
      </c>
      <c r="R21" s="57">
        <f t="shared" si="6"/>
        <v>1</v>
      </c>
      <c r="S21" s="57">
        <f t="shared" si="7"/>
        <v>1</v>
      </c>
      <c r="T21" s="57">
        <f t="shared" si="8"/>
        <v>1</v>
      </c>
      <c r="U21" s="57">
        <f t="shared" si="9"/>
        <v>1</v>
      </c>
      <c r="V21" s="57">
        <f t="shared" si="10"/>
        <v>0</v>
      </c>
      <c r="W21" s="57">
        <f t="shared" si="11"/>
        <v>0</v>
      </c>
      <c r="X21" s="57">
        <f t="shared" si="12"/>
        <v>0</v>
      </c>
      <c r="Y21" s="57">
        <f t="shared" si="13"/>
        <v>0</v>
      </c>
      <c r="Z21" s="57">
        <f t="shared" si="14"/>
        <v>1</v>
      </c>
      <c r="AA21" s="66">
        <f t="shared" si="15"/>
        <v>8</v>
      </c>
      <c r="AD21" s="57">
        <v>16</v>
      </c>
      <c r="AE21" s="31" t="s">
        <v>122</v>
      </c>
      <c r="AF21" s="58" t="b">
        <f t="shared" si="2"/>
        <v>0</v>
      </c>
      <c r="AG21" s="58" t="b">
        <f t="shared" si="0"/>
        <v>0</v>
      </c>
      <c r="AH21" s="58" t="b">
        <f t="shared" si="0"/>
        <v>0</v>
      </c>
      <c r="AI21" s="58" t="b">
        <f t="shared" si="0"/>
        <v>0</v>
      </c>
      <c r="AJ21" s="58" t="b">
        <f t="shared" si="0"/>
        <v>0</v>
      </c>
      <c r="AK21" s="58" t="b">
        <f t="shared" si="0"/>
        <v>0</v>
      </c>
      <c r="AL21" s="58" t="b">
        <f t="shared" si="0"/>
        <v>0</v>
      </c>
      <c r="AM21" s="58" t="b">
        <f t="shared" si="0"/>
        <v>0</v>
      </c>
      <c r="AN21" s="58" t="b">
        <f t="shared" si="0"/>
        <v>0</v>
      </c>
      <c r="AO21" s="58" t="b">
        <f t="shared" si="0"/>
        <v>0</v>
      </c>
      <c r="AP21" s="58" t="b">
        <f t="shared" si="0"/>
        <v>0</v>
      </c>
      <c r="AQ21" s="58" t="b">
        <f t="shared" si="0"/>
        <v>0</v>
      </c>
    </row>
    <row r="22" spans="1:43" x14ac:dyDescent="0.25">
      <c r="A22" s="57">
        <v>16</v>
      </c>
      <c r="B22" s="31" t="s">
        <v>122</v>
      </c>
      <c r="C22" s="64" t="s">
        <v>4</v>
      </c>
      <c r="D22" s="64" t="s">
        <v>3</v>
      </c>
      <c r="E22" s="64" t="s">
        <v>5</v>
      </c>
      <c r="F22" s="64" t="s">
        <v>9</v>
      </c>
      <c r="G22" s="64" t="s">
        <v>3</v>
      </c>
      <c r="H22" s="64" t="s">
        <v>5</v>
      </c>
      <c r="I22" s="64" t="s">
        <v>9</v>
      </c>
      <c r="J22" s="64" t="s">
        <v>3</v>
      </c>
      <c r="K22" s="64" t="s">
        <v>4</v>
      </c>
      <c r="L22" s="64" t="s">
        <v>6</v>
      </c>
      <c r="M22" s="64" t="s">
        <v>6</v>
      </c>
      <c r="N22" s="65" t="s">
        <v>4</v>
      </c>
      <c r="O22" s="57">
        <f t="shared" si="3"/>
        <v>1</v>
      </c>
      <c r="P22" s="57">
        <f t="shared" si="4"/>
        <v>1</v>
      </c>
      <c r="Q22" s="57">
        <f t="shared" si="5"/>
        <v>1</v>
      </c>
      <c r="R22" s="57">
        <f t="shared" si="6"/>
        <v>1</v>
      </c>
      <c r="S22" s="57">
        <f t="shared" si="7"/>
        <v>1</v>
      </c>
      <c r="T22" s="57">
        <f t="shared" si="8"/>
        <v>1</v>
      </c>
      <c r="U22" s="57">
        <f t="shared" si="9"/>
        <v>0</v>
      </c>
      <c r="V22" s="57">
        <f t="shared" si="10"/>
        <v>1</v>
      </c>
      <c r="W22" s="57">
        <f t="shared" si="11"/>
        <v>1</v>
      </c>
      <c r="X22" s="57">
        <f t="shared" si="12"/>
        <v>1</v>
      </c>
      <c r="Y22" s="57">
        <f t="shared" si="13"/>
        <v>1</v>
      </c>
      <c r="Z22" s="57">
        <f t="shared" si="14"/>
        <v>1</v>
      </c>
      <c r="AA22" s="66">
        <f t="shared" si="15"/>
        <v>11</v>
      </c>
      <c r="AD22" s="57">
        <v>17</v>
      </c>
      <c r="AE22" s="31" t="s">
        <v>123</v>
      </c>
      <c r="AF22" s="58" t="b">
        <f t="shared" si="2"/>
        <v>0</v>
      </c>
      <c r="AG22" s="58" t="b">
        <f t="shared" si="2"/>
        <v>0</v>
      </c>
      <c r="AH22" s="58" t="str">
        <f t="shared" si="2"/>
        <v>FP</v>
      </c>
      <c r="AI22" s="58" t="b">
        <f t="shared" si="2"/>
        <v>0</v>
      </c>
      <c r="AJ22" s="58" t="b">
        <f t="shared" si="2"/>
        <v>0</v>
      </c>
      <c r="AK22" s="58" t="b">
        <f t="shared" si="2"/>
        <v>0</v>
      </c>
      <c r="AL22" s="58" t="b">
        <f t="shared" si="2"/>
        <v>0</v>
      </c>
      <c r="AM22" s="58" t="b">
        <f t="shared" si="2"/>
        <v>0</v>
      </c>
      <c r="AN22" s="58" t="b">
        <f t="shared" si="2"/>
        <v>0</v>
      </c>
      <c r="AO22" s="58" t="b">
        <f t="shared" si="2"/>
        <v>0</v>
      </c>
      <c r="AP22" s="58" t="b">
        <f t="shared" si="2"/>
        <v>0</v>
      </c>
      <c r="AQ22" s="58" t="b">
        <f t="shared" si="2"/>
        <v>0</v>
      </c>
    </row>
    <row r="23" spans="1:43" x14ac:dyDescent="0.25">
      <c r="A23" s="57">
        <v>17</v>
      </c>
      <c r="B23" s="31" t="s">
        <v>123</v>
      </c>
      <c r="C23" s="64" t="s">
        <v>4</v>
      </c>
      <c r="D23" s="64" t="s">
        <v>3</v>
      </c>
      <c r="E23" s="64" t="s">
        <v>5</v>
      </c>
      <c r="F23" s="64" t="s">
        <v>9</v>
      </c>
      <c r="G23" s="64" t="s">
        <v>3</v>
      </c>
      <c r="H23" s="64" t="s">
        <v>5</v>
      </c>
      <c r="I23" s="64" t="s">
        <v>5</v>
      </c>
      <c r="J23" s="64" t="s">
        <v>3</v>
      </c>
      <c r="K23" s="64" t="s">
        <v>4</v>
      </c>
      <c r="L23" s="64" t="s">
        <v>6</v>
      </c>
      <c r="M23" s="64" t="s">
        <v>6</v>
      </c>
      <c r="N23" s="65" t="s">
        <v>4</v>
      </c>
      <c r="O23" s="57">
        <f t="shared" si="3"/>
        <v>1</v>
      </c>
      <c r="P23" s="57">
        <f t="shared" si="4"/>
        <v>1</v>
      </c>
      <c r="Q23" s="57">
        <f t="shared" si="5"/>
        <v>1</v>
      </c>
      <c r="R23" s="57">
        <f t="shared" si="6"/>
        <v>1</v>
      </c>
      <c r="S23" s="57">
        <f t="shared" si="7"/>
        <v>1</v>
      </c>
      <c r="T23" s="57">
        <f t="shared" si="8"/>
        <v>1</v>
      </c>
      <c r="U23" s="57">
        <f t="shared" si="9"/>
        <v>1</v>
      </c>
      <c r="V23" s="57">
        <f t="shared" si="10"/>
        <v>1</v>
      </c>
      <c r="W23" s="57">
        <f t="shared" si="11"/>
        <v>1</v>
      </c>
      <c r="X23" s="57">
        <f t="shared" si="12"/>
        <v>1</v>
      </c>
      <c r="Y23" s="57">
        <f t="shared" si="13"/>
        <v>1</v>
      </c>
      <c r="Z23" s="57">
        <f t="shared" si="14"/>
        <v>1</v>
      </c>
      <c r="AA23" s="66">
        <f t="shared" si="15"/>
        <v>12</v>
      </c>
      <c r="AD23" s="57">
        <v>18</v>
      </c>
      <c r="AE23" s="31" t="s">
        <v>124</v>
      </c>
      <c r="AF23" s="58" t="b">
        <f t="shared" si="2"/>
        <v>0</v>
      </c>
      <c r="AG23" s="58" t="b">
        <f t="shared" si="2"/>
        <v>0</v>
      </c>
      <c r="AH23" s="58" t="b">
        <f t="shared" si="2"/>
        <v>0</v>
      </c>
      <c r="AI23" s="58" t="b">
        <f t="shared" si="2"/>
        <v>0</v>
      </c>
      <c r="AJ23" s="58" t="b">
        <f t="shared" si="2"/>
        <v>0</v>
      </c>
      <c r="AK23" s="58" t="b">
        <f t="shared" si="2"/>
        <v>0</v>
      </c>
      <c r="AL23" s="58" t="b">
        <f t="shared" si="2"/>
        <v>0</v>
      </c>
      <c r="AM23" s="58" t="b">
        <f t="shared" si="2"/>
        <v>0</v>
      </c>
      <c r="AN23" s="58" t="b">
        <f t="shared" si="2"/>
        <v>0</v>
      </c>
      <c r="AO23" s="58" t="str">
        <f t="shared" si="2"/>
        <v>FN</v>
      </c>
      <c r="AP23" s="58" t="b">
        <f t="shared" si="2"/>
        <v>0</v>
      </c>
      <c r="AQ23" s="58" t="b">
        <f t="shared" si="2"/>
        <v>0</v>
      </c>
    </row>
    <row r="24" spans="1:43" x14ac:dyDescent="0.25">
      <c r="A24" s="57">
        <v>18</v>
      </c>
      <c r="B24" s="31" t="s">
        <v>124</v>
      </c>
      <c r="C24" s="64" t="s">
        <v>4</v>
      </c>
      <c r="D24" s="64" t="s">
        <v>3</v>
      </c>
      <c r="E24" s="64" t="s">
        <v>5</v>
      </c>
      <c r="F24" s="64" t="s">
        <v>9</v>
      </c>
      <c r="G24" s="64" t="s">
        <v>3</v>
      </c>
      <c r="H24" s="64" t="s">
        <v>5</v>
      </c>
      <c r="I24" s="64" t="s">
        <v>5</v>
      </c>
      <c r="J24" s="64" t="s">
        <v>3</v>
      </c>
      <c r="K24" s="64" t="s">
        <v>4</v>
      </c>
      <c r="L24" s="64" t="s">
        <v>9</v>
      </c>
      <c r="M24" s="64" t="s">
        <v>6</v>
      </c>
      <c r="N24" s="65" t="s">
        <v>4</v>
      </c>
      <c r="O24" s="57">
        <f t="shared" si="3"/>
        <v>1</v>
      </c>
      <c r="P24" s="57">
        <f t="shared" si="4"/>
        <v>1</v>
      </c>
      <c r="Q24" s="57">
        <f t="shared" si="5"/>
        <v>1</v>
      </c>
      <c r="R24" s="57">
        <f t="shared" si="6"/>
        <v>1</v>
      </c>
      <c r="S24" s="57">
        <f t="shared" si="7"/>
        <v>1</v>
      </c>
      <c r="T24" s="57">
        <f t="shared" si="8"/>
        <v>1</v>
      </c>
      <c r="U24" s="57">
        <f t="shared" si="9"/>
        <v>1</v>
      </c>
      <c r="V24" s="57">
        <f t="shared" si="10"/>
        <v>1</v>
      </c>
      <c r="W24" s="57">
        <f t="shared" si="11"/>
        <v>1</v>
      </c>
      <c r="X24" s="57">
        <f t="shared" si="12"/>
        <v>0</v>
      </c>
      <c r="Y24" s="57">
        <f t="shared" si="13"/>
        <v>1</v>
      </c>
      <c r="Z24" s="57">
        <f t="shared" si="14"/>
        <v>1</v>
      </c>
      <c r="AA24" s="66">
        <f t="shared" si="15"/>
        <v>11</v>
      </c>
      <c r="AD24" s="57">
        <v>19</v>
      </c>
      <c r="AE24" s="31" t="s">
        <v>125</v>
      </c>
      <c r="AF24" s="58" t="b">
        <f t="shared" si="2"/>
        <v>0</v>
      </c>
      <c r="AG24" s="58" t="b">
        <f t="shared" si="2"/>
        <v>0</v>
      </c>
      <c r="AH24" s="58" t="b">
        <f t="shared" si="2"/>
        <v>0</v>
      </c>
      <c r="AI24" s="58" t="b">
        <f t="shared" si="2"/>
        <v>0</v>
      </c>
      <c r="AJ24" s="58" t="b">
        <f t="shared" si="2"/>
        <v>0</v>
      </c>
      <c r="AK24" s="58" t="b">
        <f t="shared" si="2"/>
        <v>0</v>
      </c>
      <c r="AL24" s="58" t="str">
        <f t="shared" si="2"/>
        <v>FP</v>
      </c>
      <c r="AM24" s="58" t="b">
        <f t="shared" si="2"/>
        <v>0</v>
      </c>
      <c r="AN24" s="58" t="b">
        <f t="shared" si="2"/>
        <v>0</v>
      </c>
      <c r="AO24" s="58" t="b">
        <f t="shared" si="2"/>
        <v>0</v>
      </c>
      <c r="AP24" s="58" t="str">
        <f t="shared" si="2"/>
        <v>FN</v>
      </c>
      <c r="AQ24" s="58" t="b">
        <f t="shared" si="2"/>
        <v>0</v>
      </c>
    </row>
    <row r="25" spans="1:43" x14ac:dyDescent="0.25">
      <c r="A25" s="57">
        <v>19</v>
      </c>
      <c r="B25" s="31" t="s">
        <v>125</v>
      </c>
      <c r="C25" s="64" t="s">
        <v>9</v>
      </c>
      <c r="D25" s="64" t="s">
        <v>3</v>
      </c>
      <c r="E25" s="64" t="s">
        <v>5</v>
      </c>
      <c r="F25" s="64" t="s">
        <v>9</v>
      </c>
      <c r="G25" s="64" t="s">
        <v>3</v>
      </c>
      <c r="H25" s="64" t="s">
        <v>5</v>
      </c>
      <c r="I25" s="64" t="s">
        <v>5</v>
      </c>
      <c r="J25" s="64" t="s">
        <v>3</v>
      </c>
      <c r="K25" s="64" t="s">
        <v>4</v>
      </c>
      <c r="L25" s="64" t="s">
        <v>6</v>
      </c>
      <c r="M25" s="64" t="s">
        <v>5</v>
      </c>
      <c r="N25" s="65" t="s">
        <v>4</v>
      </c>
      <c r="O25" s="57">
        <f t="shared" si="3"/>
        <v>0</v>
      </c>
      <c r="P25" s="57">
        <f t="shared" si="4"/>
        <v>1</v>
      </c>
      <c r="Q25" s="57">
        <f t="shared" si="5"/>
        <v>1</v>
      </c>
      <c r="R25" s="57">
        <f t="shared" si="6"/>
        <v>1</v>
      </c>
      <c r="S25" s="57">
        <f t="shared" si="7"/>
        <v>1</v>
      </c>
      <c r="T25" s="57">
        <f t="shared" si="8"/>
        <v>1</v>
      </c>
      <c r="U25" s="57">
        <f t="shared" si="9"/>
        <v>1</v>
      </c>
      <c r="V25" s="57">
        <f t="shared" si="10"/>
        <v>1</v>
      </c>
      <c r="W25" s="57">
        <f t="shared" si="11"/>
        <v>1</v>
      </c>
      <c r="X25" s="57">
        <f t="shared" si="12"/>
        <v>1</v>
      </c>
      <c r="Y25" s="57">
        <f t="shared" si="13"/>
        <v>0</v>
      </c>
      <c r="Z25" s="57">
        <f t="shared" si="14"/>
        <v>1</v>
      </c>
      <c r="AA25" s="66">
        <f t="shared" si="15"/>
        <v>10</v>
      </c>
      <c r="AD25" s="57">
        <v>20</v>
      </c>
      <c r="AE25" s="31" t="s">
        <v>156</v>
      </c>
      <c r="AF25" s="58" t="b">
        <f t="shared" si="2"/>
        <v>0</v>
      </c>
      <c r="AG25" s="58" t="b">
        <f t="shared" si="2"/>
        <v>0</v>
      </c>
      <c r="AH25" s="58" t="b">
        <f t="shared" si="2"/>
        <v>0</v>
      </c>
      <c r="AI25" s="58" t="b">
        <f t="shared" si="2"/>
        <v>0</v>
      </c>
      <c r="AJ25" s="58" t="b">
        <f t="shared" si="2"/>
        <v>0</v>
      </c>
      <c r="AK25" s="58" t="b">
        <f t="shared" si="2"/>
        <v>0</v>
      </c>
      <c r="AL25" s="58" t="b">
        <f t="shared" si="2"/>
        <v>0</v>
      </c>
      <c r="AM25" s="58" t="b">
        <f t="shared" si="2"/>
        <v>0</v>
      </c>
      <c r="AN25" s="58" t="str">
        <f t="shared" si="2"/>
        <v>FN</v>
      </c>
      <c r="AO25" s="58" t="str">
        <f t="shared" si="2"/>
        <v>FP</v>
      </c>
      <c r="AP25" s="58" t="str">
        <f t="shared" si="2"/>
        <v>FP</v>
      </c>
      <c r="AQ25" s="58" t="b">
        <f t="shared" si="2"/>
        <v>0</v>
      </c>
    </row>
    <row r="26" spans="1:43" x14ac:dyDescent="0.25">
      <c r="A26" s="57">
        <v>20</v>
      </c>
      <c r="B26" s="31" t="s">
        <v>156</v>
      </c>
      <c r="C26" s="64" t="s">
        <v>4</v>
      </c>
      <c r="D26" s="64" t="s">
        <v>9</v>
      </c>
      <c r="E26" s="64" t="s">
        <v>5</v>
      </c>
      <c r="F26" s="64" t="s">
        <v>9</v>
      </c>
      <c r="G26" s="64" t="s">
        <v>3</v>
      </c>
      <c r="H26" s="64" t="s">
        <v>5</v>
      </c>
      <c r="I26" s="64" t="s">
        <v>5</v>
      </c>
      <c r="J26" s="64" t="s">
        <v>3</v>
      </c>
      <c r="K26" s="64" t="s">
        <v>3</v>
      </c>
      <c r="L26" s="64" t="s">
        <v>6</v>
      </c>
      <c r="M26" s="64" t="s">
        <v>6</v>
      </c>
      <c r="N26" s="65" t="s">
        <v>4</v>
      </c>
      <c r="O26" s="57">
        <f t="shared" si="3"/>
        <v>1</v>
      </c>
      <c r="P26" s="57">
        <f t="shared" si="4"/>
        <v>0</v>
      </c>
      <c r="Q26" s="57">
        <f t="shared" si="5"/>
        <v>1</v>
      </c>
      <c r="R26" s="57">
        <f t="shared" si="6"/>
        <v>1</v>
      </c>
      <c r="S26" s="57">
        <f t="shared" si="7"/>
        <v>1</v>
      </c>
      <c r="T26" s="57">
        <f t="shared" si="8"/>
        <v>1</v>
      </c>
      <c r="U26" s="57">
        <f t="shared" si="9"/>
        <v>1</v>
      </c>
      <c r="V26" s="57">
        <f t="shared" si="10"/>
        <v>1</v>
      </c>
      <c r="W26" s="57">
        <f t="shared" si="11"/>
        <v>0</v>
      </c>
      <c r="X26" s="57">
        <f t="shared" si="12"/>
        <v>1</v>
      </c>
      <c r="Y26" s="57">
        <f t="shared" si="13"/>
        <v>1</v>
      </c>
      <c r="Z26" s="57">
        <f t="shared" si="14"/>
        <v>1</v>
      </c>
      <c r="AA26" s="66">
        <f t="shared" si="15"/>
        <v>10</v>
      </c>
      <c r="AD26" s="57">
        <v>21</v>
      </c>
      <c r="AE26" s="31" t="s">
        <v>126</v>
      </c>
      <c r="AF26" s="58" t="b">
        <f t="shared" si="2"/>
        <v>0</v>
      </c>
      <c r="AG26" s="58" t="b">
        <f t="shared" si="2"/>
        <v>0</v>
      </c>
      <c r="AH26" s="58" t="b">
        <f t="shared" si="2"/>
        <v>0</v>
      </c>
      <c r="AI26" s="58" t="b">
        <f t="shared" si="2"/>
        <v>0</v>
      </c>
      <c r="AJ26" s="58" t="b">
        <f t="shared" si="2"/>
        <v>0</v>
      </c>
      <c r="AK26" s="58" t="str">
        <f t="shared" si="2"/>
        <v>FN</v>
      </c>
      <c r="AL26" s="58" t="b">
        <f t="shared" si="2"/>
        <v>0</v>
      </c>
      <c r="AM26" s="58" t="b">
        <f t="shared" si="2"/>
        <v>0</v>
      </c>
      <c r="AN26" s="58" t="b">
        <f t="shared" si="2"/>
        <v>0</v>
      </c>
      <c r="AO26" s="58" t="b">
        <f t="shared" si="2"/>
        <v>0</v>
      </c>
      <c r="AP26" s="58" t="b">
        <f t="shared" si="2"/>
        <v>0</v>
      </c>
      <c r="AQ26" s="58" t="b">
        <f t="shared" si="2"/>
        <v>0</v>
      </c>
    </row>
    <row r="27" spans="1:43" x14ac:dyDescent="0.25">
      <c r="A27" s="57">
        <v>21</v>
      </c>
      <c r="B27" s="31" t="s">
        <v>126</v>
      </c>
      <c r="C27" s="64" t="s">
        <v>4</v>
      </c>
      <c r="D27" s="64" t="s">
        <v>6</v>
      </c>
      <c r="E27" s="64" t="s">
        <v>5</v>
      </c>
      <c r="F27" s="64" t="s">
        <v>9</v>
      </c>
      <c r="G27" s="64" t="s">
        <v>3</v>
      </c>
      <c r="H27" s="64" t="s">
        <v>3</v>
      </c>
      <c r="I27" s="64" t="s">
        <v>5</v>
      </c>
      <c r="J27" s="64" t="s">
        <v>6</v>
      </c>
      <c r="K27" s="64" t="s">
        <v>4</v>
      </c>
      <c r="L27" s="64" t="s">
        <v>6</v>
      </c>
      <c r="M27" s="64" t="s">
        <v>6</v>
      </c>
      <c r="N27" s="65" t="s">
        <v>4</v>
      </c>
      <c r="O27" s="57">
        <f t="shared" si="3"/>
        <v>1</v>
      </c>
      <c r="P27" s="57">
        <f t="shared" si="4"/>
        <v>0</v>
      </c>
      <c r="Q27" s="57">
        <f t="shared" si="5"/>
        <v>1</v>
      </c>
      <c r="R27" s="57">
        <f t="shared" si="6"/>
        <v>1</v>
      </c>
      <c r="S27" s="57">
        <f t="shared" si="7"/>
        <v>1</v>
      </c>
      <c r="T27" s="57">
        <f t="shared" si="8"/>
        <v>0</v>
      </c>
      <c r="U27" s="57">
        <f t="shared" si="9"/>
        <v>1</v>
      </c>
      <c r="V27" s="57">
        <f t="shared" si="10"/>
        <v>0</v>
      </c>
      <c r="W27" s="57">
        <f t="shared" si="11"/>
        <v>1</v>
      </c>
      <c r="X27" s="57">
        <f t="shared" si="12"/>
        <v>1</v>
      </c>
      <c r="Y27" s="57">
        <f t="shared" si="13"/>
        <v>1</v>
      </c>
      <c r="Z27" s="57">
        <f t="shared" si="14"/>
        <v>1</v>
      </c>
      <c r="AA27" s="66">
        <f t="shared" si="15"/>
        <v>9</v>
      </c>
      <c r="AD27" s="57">
        <v>22</v>
      </c>
      <c r="AE27" s="31" t="s">
        <v>127</v>
      </c>
      <c r="AF27" s="58" t="b">
        <f t="shared" si="2"/>
        <v>0</v>
      </c>
      <c r="AG27" s="58" t="b">
        <f t="shared" si="2"/>
        <v>0</v>
      </c>
      <c r="AH27" s="58" t="b">
        <f t="shared" si="2"/>
        <v>0</v>
      </c>
      <c r="AI27" s="58" t="b">
        <f t="shared" si="2"/>
        <v>0</v>
      </c>
      <c r="AJ27" s="58" t="b">
        <f t="shared" si="2"/>
        <v>0</v>
      </c>
      <c r="AK27" s="58" t="b">
        <f t="shared" si="2"/>
        <v>0</v>
      </c>
      <c r="AL27" s="58" t="b">
        <f t="shared" si="2"/>
        <v>0</v>
      </c>
      <c r="AM27" s="58" t="b">
        <f t="shared" si="2"/>
        <v>0</v>
      </c>
      <c r="AN27" s="58" t="b">
        <f t="shared" si="2"/>
        <v>0</v>
      </c>
      <c r="AO27" s="58" t="str">
        <f t="shared" si="2"/>
        <v>FP</v>
      </c>
      <c r="AP27" s="58" t="b">
        <f t="shared" si="2"/>
        <v>0</v>
      </c>
      <c r="AQ27" s="58" t="b">
        <f t="shared" si="2"/>
        <v>0</v>
      </c>
    </row>
    <row r="28" spans="1:43" x14ac:dyDescent="0.25">
      <c r="A28" s="57">
        <v>22</v>
      </c>
      <c r="B28" s="31" t="s">
        <v>127</v>
      </c>
      <c r="C28" s="64" t="s">
        <v>4</v>
      </c>
      <c r="D28" s="64" t="s">
        <v>3</v>
      </c>
      <c r="E28" s="64" t="s">
        <v>5</v>
      </c>
      <c r="F28" s="64" t="s">
        <v>9</v>
      </c>
      <c r="G28" s="64" t="s">
        <v>3</v>
      </c>
      <c r="H28" s="64" t="s">
        <v>5</v>
      </c>
      <c r="I28" s="64" t="s">
        <v>5</v>
      </c>
      <c r="J28" s="64" t="s">
        <v>3</v>
      </c>
      <c r="K28" s="64" t="s">
        <v>4</v>
      </c>
      <c r="L28" s="64" t="s">
        <v>6</v>
      </c>
      <c r="M28" s="64" t="s">
        <v>6</v>
      </c>
      <c r="N28" s="65" t="s">
        <v>6</v>
      </c>
      <c r="O28" s="57">
        <f t="shared" si="3"/>
        <v>1</v>
      </c>
      <c r="P28" s="57">
        <f t="shared" si="4"/>
        <v>1</v>
      </c>
      <c r="Q28" s="57">
        <f t="shared" si="5"/>
        <v>1</v>
      </c>
      <c r="R28" s="57">
        <f t="shared" si="6"/>
        <v>1</v>
      </c>
      <c r="S28" s="57">
        <f t="shared" si="7"/>
        <v>1</v>
      </c>
      <c r="T28" s="57">
        <f t="shared" si="8"/>
        <v>1</v>
      </c>
      <c r="U28" s="57">
        <f t="shared" si="9"/>
        <v>1</v>
      </c>
      <c r="V28" s="57">
        <f t="shared" si="10"/>
        <v>1</v>
      </c>
      <c r="W28" s="57">
        <f t="shared" si="11"/>
        <v>1</v>
      </c>
      <c r="X28" s="57">
        <f t="shared" si="12"/>
        <v>1</v>
      </c>
      <c r="Y28" s="57">
        <f t="shared" si="13"/>
        <v>1</v>
      </c>
      <c r="Z28" s="57">
        <f t="shared" si="14"/>
        <v>0</v>
      </c>
      <c r="AA28" s="66">
        <f t="shared" si="15"/>
        <v>11</v>
      </c>
      <c r="AD28" s="57">
        <v>23</v>
      </c>
      <c r="AE28" s="31" t="s">
        <v>128</v>
      </c>
      <c r="AF28" s="58" t="b">
        <f t="shared" si="2"/>
        <v>0</v>
      </c>
      <c r="AG28" s="58" t="b">
        <f t="shared" si="2"/>
        <v>0</v>
      </c>
      <c r="AH28" s="58" t="str">
        <f t="shared" si="2"/>
        <v>FN</v>
      </c>
      <c r="AI28" s="58" t="b">
        <f t="shared" si="2"/>
        <v>0</v>
      </c>
      <c r="AJ28" s="58" t="b">
        <f t="shared" si="2"/>
        <v>0</v>
      </c>
      <c r="AK28" s="58" t="b">
        <f t="shared" si="2"/>
        <v>0</v>
      </c>
      <c r="AL28" s="58" t="str">
        <f t="shared" si="2"/>
        <v>FP</v>
      </c>
      <c r="AM28" s="58" t="b">
        <f t="shared" si="2"/>
        <v>0</v>
      </c>
      <c r="AN28" s="58" t="b">
        <f t="shared" si="2"/>
        <v>0</v>
      </c>
      <c r="AO28" s="58" t="b">
        <f t="shared" si="2"/>
        <v>0</v>
      </c>
      <c r="AP28" s="58" t="b">
        <f t="shared" si="2"/>
        <v>0</v>
      </c>
      <c r="AQ28" s="58" t="str">
        <f t="shared" si="2"/>
        <v>FP</v>
      </c>
    </row>
    <row r="29" spans="1:43" x14ac:dyDescent="0.25">
      <c r="A29" s="57">
        <v>23</v>
      </c>
      <c r="B29" s="31" t="s">
        <v>128</v>
      </c>
      <c r="C29" s="64" t="s">
        <v>4</v>
      </c>
      <c r="D29" s="64" t="s">
        <v>3</v>
      </c>
      <c r="E29" s="64" t="s">
        <v>6</v>
      </c>
      <c r="F29" s="64" t="s">
        <v>9</v>
      </c>
      <c r="G29" s="64" t="s">
        <v>3</v>
      </c>
      <c r="H29" s="64" t="s">
        <v>5</v>
      </c>
      <c r="I29" s="64" t="s">
        <v>5</v>
      </c>
      <c r="J29" s="64" t="s">
        <v>3</v>
      </c>
      <c r="K29" s="64" t="s">
        <v>4</v>
      </c>
      <c r="L29" s="64" t="s">
        <v>6</v>
      </c>
      <c r="M29" s="64" t="s">
        <v>6</v>
      </c>
      <c r="N29" s="65" t="s">
        <v>4</v>
      </c>
      <c r="O29" s="57">
        <f t="shared" si="3"/>
        <v>1</v>
      </c>
      <c r="P29" s="57">
        <f t="shared" si="4"/>
        <v>1</v>
      </c>
      <c r="Q29" s="57">
        <f t="shared" si="5"/>
        <v>0</v>
      </c>
      <c r="R29" s="57">
        <f t="shared" si="6"/>
        <v>1</v>
      </c>
      <c r="S29" s="57">
        <f t="shared" si="7"/>
        <v>1</v>
      </c>
      <c r="T29" s="57">
        <f t="shared" si="8"/>
        <v>1</v>
      </c>
      <c r="U29" s="57">
        <f t="shared" si="9"/>
        <v>1</v>
      </c>
      <c r="V29" s="57">
        <f t="shared" si="10"/>
        <v>1</v>
      </c>
      <c r="W29" s="57">
        <f t="shared" si="11"/>
        <v>1</v>
      </c>
      <c r="X29" s="57">
        <f t="shared" si="12"/>
        <v>1</v>
      </c>
      <c r="Y29" s="57">
        <f t="shared" si="13"/>
        <v>1</v>
      </c>
      <c r="Z29" s="57">
        <f t="shared" si="14"/>
        <v>1</v>
      </c>
      <c r="AA29" s="66">
        <f t="shared" si="15"/>
        <v>11</v>
      </c>
      <c r="AD29" s="57">
        <v>24</v>
      </c>
      <c r="AE29" s="31" t="s">
        <v>129</v>
      </c>
      <c r="AF29" s="58" t="b">
        <f t="shared" si="2"/>
        <v>0</v>
      </c>
      <c r="AG29" s="58" t="str">
        <f t="shared" si="2"/>
        <v>FP</v>
      </c>
      <c r="AH29" s="58" t="b">
        <f t="shared" si="2"/>
        <v>0</v>
      </c>
      <c r="AI29" s="58" t="b">
        <f t="shared" si="2"/>
        <v>0</v>
      </c>
      <c r="AJ29" s="58" t="b">
        <f t="shared" si="2"/>
        <v>0</v>
      </c>
      <c r="AK29" s="58" t="b">
        <f t="shared" si="2"/>
        <v>0</v>
      </c>
      <c r="AL29" s="58" t="b">
        <f t="shared" si="2"/>
        <v>0</v>
      </c>
      <c r="AM29" s="58" t="b">
        <f t="shared" si="2"/>
        <v>0</v>
      </c>
      <c r="AN29" s="58" t="b">
        <f t="shared" si="2"/>
        <v>0</v>
      </c>
      <c r="AO29" s="58" t="str">
        <f t="shared" si="2"/>
        <v>FP</v>
      </c>
      <c r="AP29" s="58" t="b">
        <f t="shared" si="2"/>
        <v>0</v>
      </c>
      <c r="AQ29" s="58" t="str">
        <f t="shared" si="2"/>
        <v>FP</v>
      </c>
    </row>
    <row r="30" spans="1:43" x14ac:dyDescent="0.25">
      <c r="A30" s="57">
        <v>24</v>
      </c>
      <c r="B30" s="31" t="s">
        <v>129</v>
      </c>
      <c r="C30" s="64" t="s">
        <v>4</v>
      </c>
      <c r="D30" s="64" t="s">
        <v>3</v>
      </c>
      <c r="E30" s="64" t="s">
        <v>5</v>
      </c>
      <c r="F30" s="64" t="s">
        <v>9</v>
      </c>
      <c r="G30" s="64" t="s">
        <v>5</v>
      </c>
      <c r="H30" s="64" t="s">
        <v>5</v>
      </c>
      <c r="I30" s="64" t="s">
        <v>5</v>
      </c>
      <c r="J30" s="64" t="s">
        <v>3</v>
      </c>
      <c r="K30" s="64" t="s">
        <v>4</v>
      </c>
      <c r="L30" s="64" t="s">
        <v>6</v>
      </c>
      <c r="M30" s="64" t="s">
        <v>6</v>
      </c>
      <c r="N30" s="65" t="s">
        <v>4</v>
      </c>
      <c r="O30" s="57">
        <f t="shared" si="3"/>
        <v>1</v>
      </c>
      <c r="P30" s="57">
        <f t="shared" si="4"/>
        <v>1</v>
      </c>
      <c r="Q30" s="57">
        <f t="shared" si="5"/>
        <v>1</v>
      </c>
      <c r="R30" s="57">
        <f t="shared" si="6"/>
        <v>1</v>
      </c>
      <c r="S30" s="57">
        <f t="shared" si="7"/>
        <v>0</v>
      </c>
      <c r="T30" s="57">
        <f t="shared" si="8"/>
        <v>1</v>
      </c>
      <c r="U30" s="57">
        <f t="shared" si="9"/>
        <v>1</v>
      </c>
      <c r="V30" s="57">
        <f t="shared" si="10"/>
        <v>1</v>
      </c>
      <c r="W30" s="57">
        <f t="shared" si="11"/>
        <v>1</v>
      </c>
      <c r="X30" s="57">
        <f t="shared" si="12"/>
        <v>1</v>
      </c>
      <c r="Y30" s="57">
        <f t="shared" si="13"/>
        <v>1</v>
      </c>
      <c r="Z30" s="57">
        <f t="shared" si="14"/>
        <v>1</v>
      </c>
      <c r="AA30" s="66">
        <f t="shared" si="15"/>
        <v>11</v>
      </c>
      <c r="AD30" s="57">
        <v>25</v>
      </c>
      <c r="AE30" s="31" t="s">
        <v>143</v>
      </c>
      <c r="AF30" s="58" t="b">
        <f t="shared" si="2"/>
        <v>0</v>
      </c>
      <c r="AG30" s="58" t="b">
        <f t="shared" si="2"/>
        <v>0</v>
      </c>
      <c r="AH30" s="58" t="str">
        <f t="shared" si="2"/>
        <v>FN</v>
      </c>
      <c r="AI30" s="58" t="str">
        <f t="shared" si="2"/>
        <v>FP</v>
      </c>
      <c r="AJ30" s="58" t="b">
        <f t="shared" si="2"/>
        <v>0</v>
      </c>
      <c r="AK30" s="58" t="b">
        <f t="shared" si="2"/>
        <v>0</v>
      </c>
      <c r="AL30" s="58" t="str">
        <f t="shared" si="2"/>
        <v>FP</v>
      </c>
      <c r="AM30" s="58" t="b">
        <f t="shared" si="2"/>
        <v>0</v>
      </c>
      <c r="AN30" s="58" t="b">
        <f t="shared" si="2"/>
        <v>0</v>
      </c>
      <c r="AO30" s="58" t="str">
        <f t="shared" si="2"/>
        <v>FP</v>
      </c>
      <c r="AP30" s="58" t="b">
        <f t="shared" si="2"/>
        <v>0</v>
      </c>
      <c r="AQ30" s="58" t="b">
        <f t="shared" si="2"/>
        <v>0</v>
      </c>
    </row>
    <row r="31" spans="1:43" x14ac:dyDescent="0.25">
      <c r="A31" s="57">
        <v>25</v>
      </c>
      <c r="B31" s="31" t="s">
        <v>143</v>
      </c>
      <c r="C31" s="64" t="s">
        <v>4</v>
      </c>
      <c r="D31" s="64" t="s">
        <v>3</v>
      </c>
      <c r="E31" s="64" t="s">
        <v>6</v>
      </c>
      <c r="F31" s="64" t="s">
        <v>9</v>
      </c>
      <c r="G31" s="64" t="s">
        <v>3</v>
      </c>
      <c r="H31" s="64" t="s">
        <v>5</v>
      </c>
      <c r="I31" s="64" t="s">
        <v>5</v>
      </c>
      <c r="J31" s="64" t="s">
        <v>3</v>
      </c>
      <c r="K31" s="64" t="s">
        <v>4</v>
      </c>
      <c r="L31" s="64" t="s">
        <v>6</v>
      </c>
      <c r="M31" s="64" t="s">
        <v>9</v>
      </c>
      <c r="N31" s="65" t="s">
        <v>4</v>
      </c>
      <c r="O31" s="57">
        <f t="shared" si="3"/>
        <v>1</v>
      </c>
      <c r="P31" s="57">
        <f t="shared" si="4"/>
        <v>1</v>
      </c>
      <c r="Q31" s="57">
        <f t="shared" si="5"/>
        <v>0</v>
      </c>
      <c r="R31" s="57">
        <f t="shared" si="6"/>
        <v>1</v>
      </c>
      <c r="S31" s="57">
        <f t="shared" si="7"/>
        <v>1</v>
      </c>
      <c r="T31" s="57">
        <f t="shared" si="8"/>
        <v>1</v>
      </c>
      <c r="U31" s="57">
        <f t="shared" si="9"/>
        <v>1</v>
      </c>
      <c r="V31" s="57">
        <f t="shared" si="10"/>
        <v>1</v>
      </c>
      <c r="W31" s="57">
        <f t="shared" si="11"/>
        <v>1</v>
      </c>
      <c r="X31" s="57">
        <f t="shared" si="12"/>
        <v>1</v>
      </c>
      <c r="Y31" s="57">
        <f t="shared" si="13"/>
        <v>0</v>
      </c>
      <c r="Z31" s="57">
        <f t="shared" si="14"/>
        <v>1</v>
      </c>
      <c r="AA31" s="66">
        <f t="shared" si="15"/>
        <v>10</v>
      </c>
      <c r="AD31" s="57">
        <v>26</v>
      </c>
      <c r="AE31" s="31" t="s">
        <v>144</v>
      </c>
      <c r="AF31" s="58" t="b">
        <f t="shared" si="2"/>
        <v>0</v>
      </c>
      <c r="AG31" s="58" t="b">
        <f t="shared" si="2"/>
        <v>0</v>
      </c>
      <c r="AH31" s="58" t="b">
        <f t="shared" si="2"/>
        <v>0</v>
      </c>
      <c r="AI31" s="58" t="b">
        <f t="shared" si="2"/>
        <v>0</v>
      </c>
      <c r="AJ31" s="58" t="b">
        <f t="shared" si="2"/>
        <v>0</v>
      </c>
      <c r="AK31" s="58" t="b">
        <f t="shared" si="2"/>
        <v>0</v>
      </c>
      <c r="AL31" s="58" t="b">
        <f t="shared" si="2"/>
        <v>0</v>
      </c>
      <c r="AM31" s="58" t="b">
        <f t="shared" si="2"/>
        <v>0</v>
      </c>
      <c r="AN31" s="58" t="b">
        <f t="shared" si="2"/>
        <v>0</v>
      </c>
      <c r="AO31" s="58" t="b">
        <f t="shared" si="2"/>
        <v>0</v>
      </c>
      <c r="AP31" s="58" t="b">
        <f t="shared" si="2"/>
        <v>0</v>
      </c>
      <c r="AQ31" s="58" t="b">
        <f t="shared" si="2"/>
        <v>0</v>
      </c>
    </row>
    <row r="32" spans="1:43" x14ac:dyDescent="0.25">
      <c r="A32" s="57">
        <v>26</v>
      </c>
      <c r="B32" s="31" t="s">
        <v>144</v>
      </c>
      <c r="C32" s="64" t="s">
        <v>6</v>
      </c>
      <c r="D32" s="64" t="s">
        <v>6</v>
      </c>
      <c r="E32" s="64" t="s">
        <v>5</v>
      </c>
      <c r="F32" s="64" t="s">
        <v>9</v>
      </c>
      <c r="G32" s="64" t="s">
        <v>3</v>
      </c>
      <c r="H32" s="64" t="s">
        <v>5</v>
      </c>
      <c r="I32" s="64" t="s">
        <v>5</v>
      </c>
      <c r="J32" s="64" t="s">
        <v>3</v>
      </c>
      <c r="K32" s="64" t="s">
        <v>4</v>
      </c>
      <c r="L32" s="64" t="s">
        <v>5</v>
      </c>
      <c r="M32" s="64" t="s">
        <v>6</v>
      </c>
      <c r="N32" s="65" t="s">
        <v>4</v>
      </c>
      <c r="O32" s="57">
        <f t="shared" si="3"/>
        <v>0</v>
      </c>
      <c r="P32" s="57">
        <f t="shared" si="4"/>
        <v>0</v>
      </c>
      <c r="Q32" s="57">
        <f t="shared" si="5"/>
        <v>1</v>
      </c>
      <c r="R32" s="57">
        <f t="shared" si="6"/>
        <v>1</v>
      </c>
      <c r="S32" s="57">
        <f t="shared" si="7"/>
        <v>1</v>
      </c>
      <c r="T32" s="57">
        <f t="shared" si="8"/>
        <v>1</v>
      </c>
      <c r="U32" s="57">
        <f t="shared" si="9"/>
        <v>1</v>
      </c>
      <c r="V32" s="57">
        <f t="shared" si="10"/>
        <v>1</v>
      </c>
      <c r="W32" s="57">
        <f t="shared" si="11"/>
        <v>1</v>
      </c>
      <c r="X32" s="57">
        <f t="shared" si="12"/>
        <v>0</v>
      </c>
      <c r="Y32" s="57">
        <f t="shared" si="13"/>
        <v>1</v>
      </c>
      <c r="Z32" s="57">
        <f t="shared" si="14"/>
        <v>1</v>
      </c>
      <c r="AA32" s="66">
        <f t="shared" si="15"/>
        <v>9</v>
      </c>
      <c r="AD32" s="57">
        <v>27</v>
      </c>
      <c r="AE32" s="31" t="s">
        <v>133</v>
      </c>
      <c r="AF32" s="58" t="str">
        <f t="shared" si="2"/>
        <v>FP</v>
      </c>
      <c r="AG32" s="58" t="b">
        <f t="shared" si="2"/>
        <v>0</v>
      </c>
      <c r="AH32" s="58" t="str">
        <f t="shared" si="2"/>
        <v>FP</v>
      </c>
      <c r="AI32" s="58" t="b">
        <f t="shared" si="2"/>
        <v>0</v>
      </c>
      <c r="AJ32" s="58" t="b">
        <f t="shared" si="2"/>
        <v>0</v>
      </c>
      <c r="AK32" s="58" t="str">
        <f t="shared" si="2"/>
        <v>FN</v>
      </c>
      <c r="AL32" s="58" t="b">
        <f t="shared" si="2"/>
        <v>0</v>
      </c>
      <c r="AM32" s="58" t="b">
        <f t="shared" si="2"/>
        <v>0</v>
      </c>
      <c r="AN32" s="58" t="b">
        <f t="shared" si="2"/>
        <v>0</v>
      </c>
      <c r="AO32" s="58" t="b">
        <f t="shared" si="2"/>
        <v>0</v>
      </c>
      <c r="AP32" s="58" t="b">
        <f t="shared" si="2"/>
        <v>0</v>
      </c>
      <c r="AQ32" s="58" t="b">
        <f t="shared" si="2"/>
        <v>0</v>
      </c>
    </row>
    <row r="33" spans="1:44" x14ac:dyDescent="0.25">
      <c r="A33" s="57">
        <v>27</v>
      </c>
      <c r="B33" s="31" t="s">
        <v>133</v>
      </c>
      <c r="C33" s="64" t="s">
        <v>4</v>
      </c>
      <c r="D33" s="64" t="s">
        <v>6</v>
      </c>
      <c r="E33" s="64" t="s">
        <v>5</v>
      </c>
      <c r="F33" s="64" t="s">
        <v>9</v>
      </c>
      <c r="G33" s="64" t="s">
        <v>3</v>
      </c>
      <c r="H33" s="64" t="s">
        <v>3</v>
      </c>
      <c r="I33" s="64" t="s">
        <v>3</v>
      </c>
      <c r="J33" s="64" t="s">
        <v>3</v>
      </c>
      <c r="K33" s="64" t="s">
        <v>4</v>
      </c>
      <c r="L33" s="64" t="s">
        <v>4</v>
      </c>
      <c r="M33" s="64" t="s">
        <v>6</v>
      </c>
      <c r="N33" s="65" t="s">
        <v>4</v>
      </c>
      <c r="O33" s="57">
        <f t="shared" si="3"/>
        <v>1</v>
      </c>
      <c r="P33" s="57">
        <f t="shared" si="4"/>
        <v>0</v>
      </c>
      <c r="Q33" s="57">
        <f t="shared" si="5"/>
        <v>1</v>
      </c>
      <c r="R33" s="57">
        <f t="shared" si="6"/>
        <v>1</v>
      </c>
      <c r="S33" s="57">
        <f t="shared" si="7"/>
        <v>1</v>
      </c>
      <c r="T33" s="57">
        <f t="shared" si="8"/>
        <v>0</v>
      </c>
      <c r="U33" s="57">
        <f t="shared" si="9"/>
        <v>0</v>
      </c>
      <c r="V33" s="57">
        <f t="shared" si="10"/>
        <v>1</v>
      </c>
      <c r="W33" s="57">
        <f t="shared" si="11"/>
        <v>1</v>
      </c>
      <c r="X33" s="57">
        <f t="shared" si="12"/>
        <v>0</v>
      </c>
      <c r="Y33" s="57">
        <f t="shared" si="13"/>
        <v>1</v>
      </c>
      <c r="Z33" s="57">
        <f t="shared" si="14"/>
        <v>1</v>
      </c>
      <c r="AA33" s="66">
        <f t="shared" si="15"/>
        <v>8</v>
      </c>
      <c r="AD33" s="138" t="s">
        <v>16</v>
      </c>
      <c r="AE33" s="138"/>
      <c r="AF33" s="56">
        <v>1</v>
      </c>
      <c r="AG33" s="56">
        <v>3</v>
      </c>
      <c r="AH33" s="56">
        <v>3</v>
      </c>
      <c r="AI33" s="56">
        <v>2</v>
      </c>
      <c r="AJ33" s="56">
        <v>2</v>
      </c>
      <c r="AK33" s="56">
        <v>0</v>
      </c>
      <c r="AL33" s="56">
        <v>4</v>
      </c>
      <c r="AM33" s="56">
        <v>0</v>
      </c>
      <c r="AN33" s="56">
        <v>0</v>
      </c>
      <c r="AO33" s="56">
        <v>5</v>
      </c>
      <c r="AP33" s="56">
        <v>2</v>
      </c>
      <c r="AQ33" s="56">
        <v>3</v>
      </c>
      <c r="AR33" s="78">
        <f>SUM(AF33:AQ33)</f>
        <v>25</v>
      </c>
    </row>
    <row r="34" spans="1:44" x14ac:dyDescent="0.25">
      <c r="A34" s="133" t="s">
        <v>134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66">
        <f>SUM(O7:O33)</f>
        <v>20</v>
      </c>
      <c r="P34" s="66">
        <f t="shared" ref="P34:Z34" si="16">SUM(P7:P33)</f>
        <v>19</v>
      </c>
      <c r="Q34" s="66">
        <f t="shared" si="16"/>
        <v>22</v>
      </c>
      <c r="R34" s="66">
        <f t="shared" si="16"/>
        <v>23</v>
      </c>
      <c r="S34" s="66">
        <f t="shared" si="16"/>
        <v>24</v>
      </c>
      <c r="T34" s="66">
        <f t="shared" si="16"/>
        <v>21</v>
      </c>
      <c r="U34" s="66">
        <f t="shared" si="16"/>
        <v>22</v>
      </c>
      <c r="V34" s="66">
        <f t="shared" si="16"/>
        <v>23</v>
      </c>
      <c r="W34" s="66">
        <f t="shared" si="16"/>
        <v>23</v>
      </c>
      <c r="X34" s="66">
        <f t="shared" si="16"/>
        <v>17</v>
      </c>
      <c r="Y34" s="66">
        <f t="shared" si="16"/>
        <v>21</v>
      </c>
      <c r="Z34" s="66">
        <f t="shared" si="16"/>
        <v>22</v>
      </c>
      <c r="AD34" s="138" t="s">
        <v>15</v>
      </c>
      <c r="AE34" s="138"/>
      <c r="AF34" s="56">
        <v>1</v>
      </c>
      <c r="AG34" s="56">
        <v>0</v>
      </c>
      <c r="AH34" s="56">
        <v>2</v>
      </c>
      <c r="AI34" s="56">
        <v>0</v>
      </c>
      <c r="AJ34" s="56">
        <v>1</v>
      </c>
      <c r="AK34" s="56">
        <v>3</v>
      </c>
      <c r="AL34" s="56">
        <v>0</v>
      </c>
      <c r="AM34" s="56">
        <v>1</v>
      </c>
      <c r="AN34" s="56">
        <v>1</v>
      </c>
      <c r="AO34" s="56">
        <v>1</v>
      </c>
      <c r="AP34" s="56">
        <v>2</v>
      </c>
      <c r="AQ34" s="56">
        <v>1</v>
      </c>
      <c r="AR34" s="78">
        <f>SUM(AF34:AQ34)</f>
        <v>13</v>
      </c>
    </row>
    <row r="35" spans="1:44" x14ac:dyDescent="0.25"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</row>
    <row r="36" spans="1:44" x14ac:dyDescent="0.25">
      <c r="A36" s="127" t="s">
        <v>0</v>
      </c>
      <c r="B36" s="60" t="s">
        <v>1</v>
      </c>
      <c r="C36" s="131" t="s">
        <v>148</v>
      </c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 t="s">
        <v>149</v>
      </c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 t="s">
        <v>135</v>
      </c>
    </row>
    <row r="37" spans="1:44" ht="15.75" customHeight="1" x14ac:dyDescent="0.25">
      <c r="A37" s="127"/>
      <c r="B37" s="61" t="s">
        <v>2</v>
      </c>
      <c r="C37" s="69" t="s">
        <v>4</v>
      </c>
      <c r="D37" s="69" t="s">
        <v>4</v>
      </c>
      <c r="E37" s="69" t="s">
        <v>4</v>
      </c>
      <c r="F37" s="69" t="s">
        <v>4</v>
      </c>
      <c r="G37" s="69" t="s">
        <v>4</v>
      </c>
      <c r="H37" s="69" t="s">
        <v>4</v>
      </c>
      <c r="I37" s="69" t="s">
        <v>4</v>
      </c>
      <c r="J37" s="69" t="s">
        <v>4</v>
      </c>
      <c r="K37" s="69" t="s">
        <v>4</v>
      </c>
      <c r="L37" s="69" t="s">
        <v>4</v>
      </c>
      <c r="M37" s="69" t="s">
        <v>4</v>
      </c>
      <c r="N37" s="69" t="s">
        <v>4</v>
      </c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</row>
    <row r="38" spans="1:44" x14ac:dyDescent="0.25">
      <c r="A38" s="128"/>
      <c r="B38" s="61" t="s">
        <v>7</v>
      </c>
      <c r="C38" s="69">
        <v>1</v>
      </c>
      <c r="D38" s="69">
        <v>2</v>
      </c>
      <c r="E38" s="69">
        <v>3</v>
      </c>
      <c r="F38" s="69">
        <v>4</v>
      </c>
      <c r="G38" s="69">
        <v>5</v>
      </c>
      <c r="H38" s="69">
        <v>6</v>
      </c>
      <c r="I38" s="69">
        <v>7</v>
      </c>
      <c r="J38" s="69">
        <v>8</v>
      </c>
      <c r="K38" s="69">
        <v>9</v>
      </c>
      <c r="L38" s="69">
        <v>10</v>
      </c>
      <c r="M38" s="69">
        <v>11</v>
      </c>
      <c r="N38" s="69">
        <v>12</v>
      </c>
      <c r="O38" s="69">
        <v>1</v>
      </c>
      <c r="P38" s="69">
        <v>2</v>
      </c>
      <c r="Q38" s="69">
        <v>3</v>
      </c>
      <c r="R38" s="69">
        <v>4</v>
      </c>
      <c r="S38" s="69">
        <v>5</v>
      </c>
      <c r="T38" s="69">
        <v>6</v>
      </c>
      <c r="U38" s="69">
        <v>7</v>
      </c>
      <c r="V38" s="69">
        <v>8</v>
      </c>
      <c r="W38" s="69">
        <v>9</v>
      </c>
      <c r="X38" s="69">
        <v>10</v>
      </c>
      <c r="Y38" s="69">
        <v>11</v>
      </c>
      <c r="Z38" s="69">
        <v>12</v>
      </c>
      <c r="AA38" s="131"/>
    </row>
    <row r="39" spans="1:44" x14ac:dyDescent="0.25">
      <c r="A39" s="67">
        <v>1</v>
      </c>
      <c r="B39" s="31" t="s">
        <v>110</v>
      </c>
      <c r="C39" s="70" t="s">
        <v>3</v>
      </c>
      <c r="D39" s="70" t="s">
        <v>3</v>
      </c>
      <c r="E39" s="70" t="s">
        <v>4</v>
      </c>
      <c r="F39" s="70" t="s">
        <v>3</v>
      </c>
      <c r="G39" s="70" t="s">
        <v>4</v>
      </c>
      <c r="H39" s="70" t="s">
        <v>4</v>
      </c>
      <c r="I39" s="70" t="s">
        <v>3</v>
      </c>
      <c r="J39" s="70" t="s">
        <v>3</v>
      </c>
      <c r="K39" s="70" t="s">
        <v>4</v>
      </c>
      <c r="L39" s="70" t="s">
        <v>3</v>
      </c>
      <c r="M39" s="70" t="s">
        <v>3</v>
      </c>
      <c r="N39" s="70" t="s">
        <v>3</v>
      </c>
      <c r="O39" s="57">
        <f t="shared" ref="O39:Z39" si="17">IF(C39=C$37,1,0)</f>
        <v>0</v>
      </c>
      <c r="P39" s="57">
        <f t="shared" si="17"/>
        <v>0</v>
      </c>
      <c r="Q39" s="57">
        <f t="shared" si="17"/>
        <v>1</v>
      </c>
      <c r="R39" s="57">
        <f t="shared" si="17"/>
        <v>0</v>
      </c>
      <c r="S39" s="57">
        <f t="shared" si="17"/>
        <v>1</v>
      </c>
      <c r="T39" s="57">
        <f t="shared" si="17"/>
        <v>1</v>
      </c>
      <c r="U39" s="57">
        <f t="shared" si="17"/>
        <v>0</v>
      </c>
      <c r="V39" s="57">
        <f t="shared" si="17"/>
        <v>0</v>
      </c>
      <c r="W39" s="57">
        <f t="shared" si="17"/>
        <v>1</v>
      </c>
      <c r="X39" s="57">
        <f t="shared" si="17"/>
        <v>0</v>
      </c>
      <c r="Y39" s="57">
        <f t="shared" si="17"/>
        <v>0</v>
      </c>
      <c r="Z39" s="57">
        <f t="shared" si="17"/>
        <v>0</v>
      </c>
      <c r="AA39" s="71">
        <f>SUM(O39:Z39)</f>
        <v>4</v>
      </c>
    </row>
    <row r="40" spans="1:44" x14ac:dyDescent="0.25">
      <c r="A40" s="67">
        <v>2</v>
      </c>
      <c r="B40" s="31" t="s">
        <v>111</v>
      </c>
      <c r="C40" s="70" t="s">
        <v>3</v>
      </c>
      <c r="D40" s="70" t="s">
        <v>4</v>
      </c>
      <c r="E40" s="70" t="s">
        <v>3</v>
      </c>
      <c r="F40" s="70" t="s">
        <v>4</v>
      </c>
      <c r="G40" s="70" t="s">
        <v>4</v>
      </c>
      <c r="H40" s="70" t="s">
        <v>4</v>
      </c>
      <c r="I40" s="70" t="s">
        <v>4</v>
      </c>
      <c r="J40" s="70" t="s">
        <v>4</v>
      </c>
      <c r="K40" s="70" t="s">
        <v>4</v>
      </c>
      <c r="L40" s="70" t="s">
        <v>3</v>
      </c>
      <c r="M40" s="70" t="s">
        <v>4</v>
      </c>
      <c r="N40" s="70" t="s">
        <v>3</v>
      </c>
      <c r="O40" s="57">
        <f t="shared" ref="O40:O65" si="18">IF(C40=C$37,1,0)</f>
        <v>0</v>
      </c>
      <c r="P40" s="57">
        <f t="shared" ref="P40:P65" si="19">IF(D40=D$37,1,0)</f>
        <v>1</v>
      </c>
      <c r="Q40" s="57">
        <f t="shared" ref="Q40:Q65" si="20">IF(E40=E$37,1,0)</f>
        <v>0</v>
      </c>
      <c r="R40" s="57">
        <f t="shared" ref="R40:R65" si="21">IF(F40=F$37,1,0)</f>
        <v>1</v>
      </c>
      <c r="S40" s="57">
        <f t="shared" ref="S40:S65" si="22">IF(G40=G$37,1,0)</f>
        <v>1</v>
      </c>
      <c r="T40" s="57">
        <f t="shared" ref="T40:T65" si="23">IF(H40=H$37,1,0)</f>
        <v>1</v>
      </c>
      <c r="U40" s="57">
        <f t="shared" ref="U40:U65" si="24">IF(I40=I$37,1,0)</f>
        <v>1</v>
      </c>
      <c r="V40" s="57">
        <f t="shared" ref="V40:V65" si="25">IF(J40=J$37,1,0)</f>
        <v>1</v>
      </c>
      <c r="W40" s="57">
        <f t="shared" ref="W40:W65" si="26">IF(K40=K$37,1,0)</f>
        <v>1</v>
      </c>
      <c r="X40" s="57">
        <f t="shared" ref="X40:X65" si="27">IF(L40=L$37,1,0)</f>
        <v>0</v>
      </c>
      <c r="Y40" s="57">
        <f t="shared" ref="Y40:Y65" si="28">IF(M40=M$37,1,0)</f>
        <v>1</v>
      </c>
      <c r="Z40" s="57">
        <f t="shared" ref="Z40:Z65" si="29">IF(N40=N$37,1,0)</f>
        <v>0</v>
      </c>
      <c r="AA40" s="71">
        <f t="shared" ref="AA40:AA65" si="30">SUM(O40:Z40)</f>
        <v>8</v>
      </c>
    </row>
    <row r="41" spans="1:44" x14ac:dyDescent="0.25">
      <c r="A41" s="67">
        <v>3</v>
      </c>
      <c r="B41" s="31" t="s">
        <v>112</v>
      </c>
      <c r="C41" s="70" t="s">
        <v>4</v>
      </c>
      <c r="D41" s="70" t="s">
        <v>4</v>
      </c>
      <c r="E41" s="70" t="s">
        <v>3</v>
      </c>
      <c r="F41" s="70" t="s">
        <v>4</v>
      </c>
      <c r="G41" s="70" t="s">
        <v>4</v>
      </c>
      <c r="H41" s="70" t="s">
        <v>3</v>
      </c>
      <c r="I41" s="70" t="s">
        <v>3</v>
      </c>
      <c r="J41" s="70" t="s">
        <v>4</v>
      </c>
      <c r="K41" s="70" t="s">
        <v>4</v>
      </c>
      <c r="L41" s="70" t="s">
        <v>4</v>
      </c>
      <c r="M41" s="70" t="s">
        <v>3</v>
      </c>
      <c r="N41" s="70" t="s">
        <v>4</v>
      </c>
      <c r="O41" s="57">
        <f t="shared" si="18"/>
        <v>1</v>
      </c>
      <c r="P41" s="57">
        <f t="shared" si="19"/>
        <v>1</v>
      </c>
      <c r="Q41" s="57">
        <f t="shared" si="20"/>
        <v>0</v>
      </c>
      <c r="R41" s="57">
        <f t="shared" si="21"/>
        <v>1</v>
      </c>
      <c r="S41" s="57">
        <f t="shared" si="22"/>
        <v>1</v>
      </c>
      <c r="T41" s="57">
        <f t="shared" si="23"/>
        <v>0</v>
      </c>
      <c r="U41" s="57">
        <f t="shared" si="24"/>
        <v>0</v>
      </c>
      <c r="V41" s="57">
        <f t="shared" si="25"/>
        <v>1</v>
      </c>
      <c r="W41" s="57">
        <f t="shared" si="26"/>
        <v>1</v>
      </c>
      <c r="X41" s="57">
        <f t="shared" si="27"/>
        <v>1</v>
      </c>
      <c r="Y41" s="57">
        <f t="shared" si="28"/>
        <v>0</v>
      </c>
      <c r="Z41" s="57">
        <f t="shared" si="29"/>
        <v>1</v>
      </c>
      <c r="AA41" s="71">
        <f t="shared" si="30"/>
        <v>8</v>
      </c>
    </row>
    <row r="42" spans="1:44" x14ac:dyDescent="0.25">
      <c r="A42" s="67">
        <v>4</v>
      </c>
      <c r="B42" s="31" t="s">
        <v>113</v>
      </c>
      <c r="C42" s="70" t="s">
        <v>4</v>
      </c>
      <c r="D42" s="70" t="s">
        <v>4</v>
      </c>
      <c r="E42" s="70" t="s">
        <v>4</v>
      </c>
      <c r="F42" s="70" t="s">
        <v>4</v>
      </c>
      <c r="G42" s="70" t="s">
        <v>4</v>
      </c>
      <c r="H42" s="70" t="s">
        <v>4</v>
      </c>
      <c r="I42" s="70" t="s">
        <v>4</v>
      </c>
      <c r="J42" s="70" t="s">
        <v>4</v>
      </c>
      <c r="K42" s="70" t="s">
        <v>3</v>
      </c>
      <c r="L42" s="70" t="s">
        <v>4</v>
      </c>
      <c r="M42" s="70" t="s">
        <v>4</v>
      </c>
      <c r="N42" s="70" t="s">
        <v>4</v>
      </c>
      <c r="O42" s="57">
        <f t="shared" si="18"/>
        <v>1</v>
      </c>
      <c r="P42" s="57">
        <f t="shared" si="19"/>
        <v>1</v>
      </c>
      <c r="Q42" s="57">
        <f t="shared" si="20"/>
        <v>1</v>
      </c>
      <c r="R42" s="57">
        <f t="shared" si="21"/>
        <v>1</v>
      </c>
      <c r="S42" s="57">
        <f t="shared" si="22"/>
        <v>1</v>
      </c>
      <c r="T42" s="57">
        <f t="shared" si="23"/>
        <v>1</v>
      </c>
      <c r="U42" s="57">
        <f t="shared" si="24"/>
        <v>1</v>
      </c>
      <c r="V42" s="57">
        <f t="shared" si="25"/>
        <v>1</v>
      </c>
      <c r="W42" s="57">
        <f t="shared" si="26"/>
        <v>0</v>
      </c>
      <c r="X42" s="57">
        <f t="shared" si="27"/>
        <v>1</v>
      </c>
      <c r="Y42" s="57">
        <f t="shared" si="28"/>
        <v>1</v>
      </c>
      <c r="Z42" s="57">
        <f t="shared" si="29"/>
        <v>1</v>
      </c>
      <c r="AA42" s="71">
        <f t="shared" si="30"/>
        <v>11</v>
      </c>
    </row>
    <row r="43" spans="1:44" x14ac:dyDescent="0.25">
      <c r="A43" s="67">
        <v>5</v>
      </c>
      <c r="B43" s="31" t="s">
        <v>114</v>
      </c>
      <c r="C43" s="70" t="s">
        <v>3</v>
      </c>
      <c r="D43" s="70" t="s">
        <v>4</v>
      </c>
      <c r="E43" s="70" t="s">
        <v>4</v>
      </c>
      <c r="F43" s="70" t="s">
        <v>4</v>
      </c>
      <c r="G43" s="70" t="s">
        <v>4</v>
      </c>
      <c r="H43" s="70" t="s">
        <v>4</v>
      </c>
      <c r="I43" s="70" t="s">
        <v>4</v>
      </c>
      <c r="J43" s="70" t="s">
        <v>4</v>
      </c>
      <c r="K43" s="70" t="s">
        <v>3</v>
      </c>
      <c r="L43" s="70" t="s">
        <v>4</v>
      </c>
      <c r="M43" s="70" t="s">
        <v>4</v>
      </c>
      <c r="N43" s="70" t="s">
        <v>4</v>
      </c>
      <c r="O43" s="57">
        <f t="shared" si="18"/>
        <v>0</v>
      </c>
      <c r="P43" s="57">
        <f t="shared" si="19"/>
        <v>1</v>
      </c>
      <c r="Q43" s="57">
        <f t="shared" si="20"/>
        <v>1</v>
      </c>
      <c r="R43" s="57">
        <f t="shared" si="21"/>
        <v>1</v>
      </c>
      <c r="S43" s="57">
        <f t="shared" si="22"/>
        <v>1</v>
      </c>
      <c r="T43" s="57">
        <f t="shared" si="23"/>
        <v>1</v>
      </c>
      <c r="U43" s="57">
        <f t="shared" si="24"/>
        <v>1</v>
      </c>
      <c r="V43" s="57">
        <f t="shared" si="25"/>
        <v>1</v>
      </c>
      <c r="W43" s="57">
        <f t="shared" si="26"/>
        <v>0</v>
      </c>
      <c r="X43" s="57">
        <f t="shared" si="27"/>
        <v>1</v>
      </c>
      <c r="Y43" s="57">
        <f t="shared" si="28"/>
        <v>1</v>
      </c>
      <c r="Z43" s="57">
        <f t="shared" si="29"/>
        <v>1</v>
      </c>
      <c r="AA43" s="71">
        <f t="shared" si="30"/>
        <v>10</v>
      </c>
    </row>
    <row r="44" spans="1:44" x14ac:dyDescent="0.25">
      <c r="A44" s="67">
        <v>6</v>
      </c>
      <c r="B44" s="31" t="s">
        <v>115</v>
      </c>
      <c r="C44" s="70" t="s">
        <v>4</v>
      </c>
      <c r="D44" s="70" t="s">
        <v>4</v>
      </c>
      <c r="E44" s="70" t="s">
        <v>4</v>
      </c>
      <c r="F44" s="70" t="s">
        <v>3</v>
      </c>
      <c r="G44" s="70" t="s">
        <v>4</v>
      </c>
      <c r="H44" s="70" t="s">
        <v>4</v>
      </c>
      <c r="I44" s="70" t="s">
        <v>4</v>
      </c>
      <c r="J44" s="70" t="s">
        <v>4</v>
      </c>
      <c r="K44" s="70" t="s">
        <v>4</v>
      </c>
      <c r="L44" s="70" t="s">
        <v>3</v>
      </c>
      <c r="M44" s="70" t="s">
        <v>4</v>
      </c>
      <c r="N44" s="70" t="s">
        <v>3</v>
      </c>
      <c r="O44" s="57">
        <f t="shared" si="18"/>
        <v>1</v>
      </c>
      <c r="P44" s="57">
        <f t="shared" si="19"/>
        <v>1</v>
      </c>
      <c r="Q44" s="57">
        <f t="shared" si="20"/>
        <v>1</v>
      </c>
      <c r="R44" s="57">
        <f t="shared" si="21"/>
        <v>0</v>
      </c>
      <c r="S44" s="57">
        <f t="shared" si="22"/>
        <v>1</v>
      </c>
      <c r="T44" s="57">
        <f t="shared" si="23"/>
        <v>1</v>
      </c>
      <c r="U44" s="57">
        <f t="shared" si="24"/>
        <v>1</v>
      </c>
      <c r="V44" s="57">
        <f t="shared" si="25"/>
        <v>1</v>
      </c>
      <c r="W44" s="57">
        <f t="shared" si="26"/>
        <v>1</v>
      </c>
      <c r="X44" s="57">
        <f t="shared" si="27"/>
        <v>0</v>
      </c>
      <c r="Y44" s="57">
        <f t="shared" si="28"/>
        <v>1</v>
      </c>
      <c r="Z44" s="57">
        <f t="shared" si="29"/>
        <v>0</v>
      </c>
      <c r="AA44" s="71">
        <f t="shared" si="30"/>
        <v>9</v>
      </c>
    </row>
    <row r="45" spans="1:44" x14ac:dyDescent="0.25">
      <c r="A45" s="67">
        <v>7</v>
      </c>
      <c r="B45" s="31" t="s">
        <v>131</v>
      </c>
      <c r="C45" s="70" t="s">
        <v>4</v>
      </c>
      <c r="D45" s="70" t="s">
        <v>3</v>
      </c>
      <c r="E45" s="70" t="s">
        <v>4</v>
      </c>
      <c r="F45" s="70" t="s">
        <v>4</v>
      </c>
      <c r="G45" s="70" t="s">
        <v>4</v>
      </c>
      <c r="H45" s="70" t="s">
        <v>4</v>
      </c>
      <c r="I45" s="70" t="s">
        <v>4</v>
      </c>
      <c r="J45" s="70" t="s">
        <v>4</v>
      </c>
      <c r="K45" s="70" t="s">
        <v>4</v>
      </c>
      <c r="L45" s="70" t="s">
        <v>3</v>
      </c>
      <c r="M45" s="70" t="s">
        <v>4</v>
      </c>
      <c r="N45" s="70" t="s">
        <v>4</v>
      </c>
      <c r="O45" s="57">
        <f t="shared" si="18"/>
        <v>1</v>
      </c>
      <c r="P45" s="57">
        <f t="shared" si="19"/>
        <v>0</v>
      </c>
      <c r="Q45" s="57">
        <f t="shared" si="20"/>
        <v>1</v>
      </c>
      <c r="R45" s="57">
        <f t="shared" si="21"/>
        <v>1</v>
      </c>
      <c r="S45" s="57">
        <f t="shared" si="22"/>
        <v>1</v>
      </c>
      <c r="T45" s="57">
        <f t="shared" si="23"/>
        <v>1</v>
      </c>
      <c r="U45" s="57">
        <f t="shared" si="24"/>
        <v>1</v>
      </c>
      <c r="V45" s="57">
        <f t="shared" si="25"/>
        <v>1</v>
      </c>
      <c r="W45" s="57">
        <f t="shared" si="26"/>
        <v>1</v>
      </c>
      <c r="X45" s="57">
        <f t="shared" si="27"/>
        <v>0</v>
      </c>
      <c r="Y45" s="57">
        <f t="shared" si="28"/>
        <v>1</v>
      </c>
      <c r="Z45" s="57">
        <f t="shared" si="29"/>
        <v>1</v>
      </c>
      <c r="AA45" s="71">
        <f t="shared" si="30"/>
        <v>10</v>
      </c>
    </row>
    <row r="46" spans="1:44" x14ac:dyDescent="0.25">
      <c r="A46" s="67">
        <v>8</v>
      </c>
      <c r="B46" s="31" t="s">
        <v>130</v>
      </c>
      <c r="C46" s="70" t="s">
        <v>4</v>
      </c>
      <c r="D46" s="70" t="s">
        <v>4</v>
      </c>
      <c r="E46" s="70" t="s">
        <v>4</v>
      </c>
      <c r="F46" s="70" t="s">
        <v>4</v>
      </c>
      <c r="G46" s="70" t="s">
        <v>3</v>
      </c>
      <c r="H46" s="70" t="s">
        <v>4</v>
      </c>
      <c r="I46" s="70" t="s">
        <v>4</v>
      </c>
      <c r="J46" s="70" t="s">
        <v>4</v>
      </c>
      <c r="K46" s="70" t="s">
        <v>4</v>
      </c>
      <c r="L46" s="70" t="s">
        <v>4</v>
      </c>
      <c r="M46" s="70" t="s">
        <v>3</v>
      </c>
      <c r="N46" s="70" t="s">
        <v>3</v>
      </c>
      <c r="O46" s="57">
        <f t="shared" si="18"/>
        <v>1</v>
      </c>
      <c r="P46" s="57">
        <f t="shared" si="19"/>
        <v>1</v>
      </c>
      <c r="Q46" s="57">
        <f t="shared" si="20"/>
        <v>1</v>
      </c>
      <c r="R46" s="57">
        <f t="shared" si="21"/>
        <v>1</v>
      </c>
      <c r="S46" s="57">
        <f t="shared" si="22"/>
        <v>0</v>
      </c>
      <c r="T46" s="57">
        <f t="shared" si="23"/>
        <v>1</v>
      </c>
      <c r="U46" s="57">
        <f t="shared" si="24"/>
        <v>1</v>
      </c>
      <c r="V46" s="57">
        <f t="shared" si="25"/>
        <v>1</v>
      </c>
      <c r="W46" s="57">
        <f t="shared" si="26"/>
        <v>1</v>
      </c>
      <c r="X46" s="57">
        <f t="shared" si="27"/>
        <v>1</v>
      </c>
      <c r="Y46" s="57">
        <f t="shared" si="28"/>
        <v>0</v>
      </c>
      <c r="Z46" s="57">
        <f t="shared" si="29"/>
        <v>0</v>
      </c>
      <c r="AA46" s="71">
        <f t="shared" si="30"/>
        <v>9</v>
      </c>
    </row>
    <row r="47" spans="1:44" x14ac:dyDescent="0.25">
      <c r="A47" s="67">
        <v>9</v>
      </c>
      <c r="B47" s="31" t="s">
        <v>116</v>
      </c>
      <c r="C47" s="70" t="s">
        <v>4</v>
      </c>
      <c r="D47" s="70" t="s">
        <v>4</v>
      </c>
      <c r="E47" s="70" t="s">
        <v>4</v>
      </c>
      <c r="F47" s="70" t="s">
        <v>4</v>
      </c>
      <c r="G47" s="70" t="s">
        <v>4</v>
      </c>
      <c r="H47" s="70" t="s">
        <v>3</v>
      </c>
      <c r="I47" s="70" t="s">
        <v>3</v>
      </c>
      <c r="J47" s="70" t="s">
        <v>4</v>
      </c>
      <c r="K47" s="70" t="s">
        <v>4</v>
      </c>
      <c r="L47" s="70" t="s">
        <v>3</v>
      </c>
      <c r="M47" s="70" t="s">
        <v>4</v>
      </c>
      <c r="N47" s="70" t="s">
        <v>4</v>
      </c>
      <c r="O47" s="57">
        <f t="shared" si="18"/>
        <v>1</v>
      </c>
      <c r="P47" s="57">
        <f t="shared" si="19"/>
        <v>1</v>
      </c>
      <c r="Q47" s="57">
        <f t="shared" si="20"/>
        <v>1</v>
      </c>
      <c r="R47" s="57">
        <f t="shared" si="21"/>
        <v>1</v>
      </c>
      <c r="S47" s="57">
        <f t="shared" si="22"/>
        <v>1</v>
      </c>
      <c r="T47" s="57">
        <f t="shared" si="23"/>
        <v>0</v>
      </c>
      <c r="U47" s="57">
        <f t="shared" si="24"/>
        <v>0</v>
      </c>
      <c r="V47" s="57">
        <f t="shared" si="25"/>
        <v>1</v>
      </c>
      <c r="W47" s="57">
        <f t="shared" si="26"/>
        <v>1</v>
      </c>
      <c r="X47" s="57">
        <f t="shared" si="27"/>
        <v>0</v>
      </c>
      <c r="Y47" s="57">
        <f t="shared" si="28"/>
        <v>1</v>
      </c>
      <c r="Z47" s="57">
        <f t="shared" si="29"/>
        <v>1</v>
      </c>
      <c r="AA47" s="71">
        <f t="shared" si="30"/>
        <v>9</v>
      </c>
    </row>
    <row r="48" spans="1:44" x14ac:dyDescent="0.25">
      <c r="A48" s="67">
        <v>10</v>
      </c>
      <c r="B48" s="31" t="s">
        <v>132</v>
      </c>
      <c r="C48" s="70" t="s">
        <v>4</v>
      </c>
      <c r="D48" s="70" t="s">
        <v>4</v>
      </c>
      <c r="E48" s="70" t="s">
        <v>4</v>
      </c>
      <c r="F48" s="70" t="s">
        <v>4</v>
      </c>
      <c r="G48" s="70" t="s">
        <v>4</v>
      </c>
      <c r="H48" s="70" t="s">
        <v>4</v>
      </c>
      <c r="I48" s="70" t="s">
        <v>4</v>
      </c>
      <c r="J48" s="70" t="s">
        <v>4</v>
      </c>
      <c r="K48" s="70" t="s">
        <v>3</v>
      </c>
      <c r="L48" s="70" t="s">
        <v>3</v>
      </c>
      <c r="M48" s="70" t="s">
        <v>4</v>
      </c>
      <c r="N48" s="70" t="s">
        <v>4</v>
      </c>
      <c r="O48" s="57">
        <f t="shared" si="18"/>
        <v>1</v>
      </c>
      <c r="P48" s="57">
        <f t="shared" si="19"/>
        <v>1</v>
      </c>
      <c r="Q48" s="57">
        <f t="shared" si="20"/>
        <v>1</v>
      </c>
      <c r="R48" s="57">
        <f t="shared" si="21"/>
        <v>1</v>
      </c>
      <c r="S48" s="57">
        <f t="shared" si="22"/>
        <v>1</v>
      </c>
      <c r="T48" s="57">
        <f t="shared" si="23"/>
        <v>1</v>
      </c>
      <c r="U48" s="57">
        <f t="shared" si="24"/>
        <v>1</v>
      </c>
      <c r="V48" s="57">
        <f t="shared" si="25"/>
        <v>1</v>
      </c>
      <c r="W48" s="57">
        <f t="shared" si="26"/>
        <v>0</v>
      </c>
      <c r="X48" s="57">
        <f t="shared" si="27"/>
        <v>0</v>
      </c>
      <c r="Y48" s="57">
        <f t="shared" si="28"/>
        <v>1</v>
      </c>
      <c r="Z48" s="57">
        <f t="shared" si="29"/>
        <v>1</v>
      </c>
      <c r="AA48" s="71">
        <f t="shared" si="30"/>
        <v>10</v>
      </c>
    </row>
    <row r="49" spans="1:27" x14ac:dyDescent="0.25">
      <c r="A49" s="67">
        <v>11</v>
      </c>
      <c r="B49" s="31" t="s">
        <v>117</v>
      </c>
      <c r="C49" s="70" t="s">
        <v>3</v>
      </c>
      <c r="D49" s="70" t="s">
        <v>4</v>
      </c>
      <c r="E49" s="70" t="s">
        <v>4</v>
      </c>
      <c r="F49" s="70" t="s">
        <v>4</v>
      </c>
      <c r="G49" s="70" t="s">
        <v>4</v>
      </c>
      <c r="H49" s="70" t="s">
        <v>4</v>
      </c>
      <c r="I49" s="70" t="s">
        <v>4</v>
      </c>
      <c r="J49" s="70" t="s">
        <v>3</v>
      </c>
      <c r="K49" s="70" t="s">
        <v>4</v>
      </c>
      <c r="L49" s="70" t="s">
        <v>4</v>
      </c>
      <c r="M49" s="70" t="s">
        <v>4</v>
      </c>
      <c r="N49" s="70" t="s">
        <v>3</v>
      </c>
      <c r="O49" s="57">
        <f t="shared" si="18"/>
        <v>0</v>
      </c>
      <c r="P49" s="57">
        <f t="shared" si="19"/>
        <v>1</v>
      </c>
      <c r="Q49" s="57">
        <f t="shared" si="20"/>
        <v>1</v>
      </c>
      <c r="R49" s="57">
        <f t="shared" si="21"/>
        <v>1</v>
      </c>
      <c r="S49" s="57">
        <f t="shared" si="22"/>
        <v>1</v>
      </c>
      <c r="T49" s="57">
        <f t="shared" si="23"/>
        <v>1</v>
      </c>
      <c r="U49" s="57">
        <f t="shared" si="24"/>
        <v>1</v>
      </c>
      <c r="V49" s="57">
        <f t="shared" si="25"/>
        <v>0</v>
      </c>
      <c r="W49" s="57">
        <f t="shared" si="26"/>
        <v>1</v>
      </c>
      <c r="X49" s="57">
        <f t="shared" si="27"/>
        <v>1</v>
      </c>
      <c r="Y49" s="57">
        <f t="shared" si="28"/>
        <v>1</v>
      </c>
      <c r="Z49" s="57">
        <f t="shared" si="29"/>
        <v>0</v>
      </c>
      <c r="AA49" s="71">
        <f t="shared" si="30"/>
        <v>9</v>
      </c>
    </row>
    <row r="50" spans="1:27" x14ac:dyDescent="0.25">
      <c r="A50" s="67">
        <v>12</v>
      </c>
      <c r="B50" s="31" t="s">
        <v>118</v>
      </c>
      <c r="C50" s="70" t="s">
        <v>4</v>
      </c>
      <c r="D50" s="70" t="s">
        <v>4</v>
      </c>
      <c r="E50" s="70" t="s">
        <v>3</v>
      </c>
      <c r="F50" s="70" t="s">
        <v>4</v>
      </c>
      <c r="G50" s="70" t="s">
        <v>4</v>
      </c>
      <c r="H50" s="70" t="s">
        <v>4</v>
      </c>
      <c r="I50" s="70" t="s">
        <v>4</v>
      </c>
      <c r="J50" s="70" t="s">
        <v>4</v>
      </c>
      <c r="K50" s="70" t="s">
        <v>4</v>
      </c>
      <c r="L50" s="70" t="s">
        <v>3</v>
      </c>
      <c r="M50" s="70" t="s">
        <v>4</v>
      </c>
      <c r="N50" s="70" t="s">
        <v>4</v>
      </c>
      <c r="O50" s="57">
        <f t="shared" si="18"/>
        <v>1</v>
      </c>
      <c r="P50" s="57">
        <f t="shared" si="19"/>
        <v>1</v>
      </c>
      <c r="Q50" s="57">
        <f t="shared" si="20"/>
        <v>0</v>
      </c>
      <c r="R50" s="57">
        <f t="shared" si="21"/>
        <v>1</v>
      </c>
      <c r="S50" s="57">
        <f t="shared" si="22"/>
        <v>1</v>
      </c>
      <c r="T50" s="57">
        <f t="shared" si="23"/>
        <v>1</v>
      </c>
      <c r="U50" s="57">
        <f t="shared" si="24"/>
        <v>1</v>
      </c>
      <c r="V50" s="57">
        <f t="shared" si="25"/>
        <v>1</v>
      </c>
      <c r="W50" s="57">
        <f t="shared" si="26"/>
        <v>1</v>
      </c>
      <c r="X50" s="57">
        <f t="shared" si="27"/>
        <v>0</v>
      </c>
      <c r="Y50" s="57">
        <f t="shared" si="28"/>
        <v>1</v>
      </c>
      <c r="Z50" s="57">
        <f t="shared" si="29"/>
        <v>1</v>
      </c>
      <c r="AA50" s="71">
        <f t="shared" si="30"/>
        <v>10</v>
      </c>
    </row>
    <row r="51" spans="1:27" x14ac:dyDescent="0.25">
      <c r="A51" s="67">
        <v>13</v>
      </c>
      <c r="B51" s="31" t="s">
        <v>119</v>
      </c>
      <c r="C51" s="70" t="s">
        <v>4</v>
      </c>
      <c r="D51" s="70" t="s">
        <v>4</v>
      </c>
      <c r="E51" s="70" t="s">
        <v>3</v>
      </c>
      <c r="F51" s="70" t="s">
        <v>4</v>
      </c>
      <c r="G51" s="70" t="s">
        <v>4</v>
      </c>
      <c r="H51" s="70" t="s">
        <v>4</v>
      </c>
      <c r="I51" s="70" t="s">
        <v>4</v>
      </c>
      <c r="J51" s="70" t="s">
        <v>4</v>
      </c>
      <c r="K51" s="70" t="s">
        <v>4</v>
      </c>
      <c r="L51" s="70" t="s">
        <v>4</v>
      </c>
      <c r="M51" s="70" t="s">
        <v>4</v>
      </c>
      <c r="N51" s="70" t="s">
        <v>4</v>
      </c>
      <c r="O51" s="57">
        <f t="shared" si="18"/>
        <v>1</v>
      </c>
      <c r="P51" s="57">
        <f t="shared" si="19"/>
        <v>1</v>
      </c>
      <c r="Q51" s="57">
        <f t="shared" si="20"/>
        <v>0</v>
      </c>
      <c r="R51" s="57">
        <f t="shared" si="21"/>
        <v>1</v>
      </c>
      <c r="S51" s="57">
        <f t="shared" si="22"/>
        <v>1</v>
      </c>
      <c r="T51" s="57">
        <f t="shared" si="23"/>
        <v>1</v>
      </c>
      <c r="U51" s="57">
        <f t="shared" si="24"/>
        <v>1</v>
      </c>
      <c r="V51" s="57">
        <f t="shared" si="25"/>
        <v>1</v>
      </c>
      <c r="W51" s="57">
        <f t="shared" si="26"/>
        <v>1</v>
      </c>
      <c r="X51" s="57">
        <f t="shared" si="27"/>
        <v>1</v>
      </c>
      <c r="Y51" s="57">
        <f t="shared" si="28"/>
        <v>1</v>
      </c>
      <c r="Z51" s="57">
        <f t="shared" si="29"/>
        <v>1</v>
      </c>
      <c r="AA51" s="71">
        <f t="shared" si="30"/>
        <v>11</v>
      </c>
    </row>
    <row r="52" spans="1:27" x14ac:dyDescent="0.25">
      <c r="A52" s="67">
        <v>14</v>
      </c>
      <c r="B52" s="31" t="s">
        <v>120</v>
      </c>
      <c r="C52" s="70" t="s">
        <v>4</v>
      </c>
      <c r="D52" s="70" t="s">
        <v>3</v>
      </c>
      <c r="E52" s="70" t="s">
        <v>4</v>
      </c>
      <c r="F52" s="70" t="s">
        <v>4</v>
      </c>
      <c r="G52" s="70" t="s">
        <v>4</v>
      </c>
      <c r="H52" s="70" t="s">
        <v>4</v>
      </c>
      <c r="I52" s="70" t="s">
        <v>4</v>
      </c>
      <c r="J52" s="70" t="s">
        <v>4</v>
      </c>
      <c r="K52" s="70" t="s">
        <v>4</v>
      </c>
      <c r="L52" s="70" t="s">
        <v>3</v>
      </c>
      <c r="M52" s="70" t="s">
        <v>4</v>
      </c>
      <c r="N52" s="70" t="s">
        <v>4</v>
      </c>
      <c r="O52" s="57">
        <f t="shared" si="18"/>
        <v>1</v>
      </c>
      <c r="P52" s="57">
        <f t="shared" si="19"/>
        <v>0</v>
      </c>
      <c r="Q52" s="57">
        <f t="shared" si="20"/>
        <v>1</v>
      </c>
      <c r="R52" s="57">
        <f t="shared" si="21"/>
        <v>1</v>
      </c>
      <c r="S52" s="57">
        <f t="shared" si="22"/>
        <v>1</v>
      </c>
      <c r="T52" s="57">
        <f t="shared" si="23"/>
        <v>1</v>
      </c>
      <c r="U52" s="57">
        <f t="shared" si="24"/>
        <v>1</v>
      </c>
      <c r="V52" s="57">
        <f t="shared" si="25"/>
        <v>1</v>
      </c>
      <c r="W52" s="57">
        <f t="shared" si="26"/>
        <v>1</v>
      </c>
      <c r="X52" s="57">
        <f t="shared" si="27"/>
        <v>0</v>
      </c>
      <c r="Y52" s="57">
        <f t="shared" si="28"/>
        <v>1</v>
      </c>
      <c r="Z52" s="57">
        <f t="shared" si="29"/>
        <v>1</v>
      </c>
      <c r="AA52" s="71">
        <f t="shared" si="30"/>
        <v>10</v>
      </c>
    </row>
    <row r="53" spans="1:27" x14ac:dyDescent="0.25">
      <c r="A53" s="67">
        <v>15</v>
      </c>
      <c r="B53" s="31" t="s">
        <v>121</v>
      </c>
      <c r="C53" s="70" t="s">
        <v>4</v>
      </c>
      <c r="D53" s="70" t="s">
        <v>4</v>
      </c>
      <c r="E53" s="70" t="s">
        <v>4</v>
      </c>
      <c r="F53" s="70" t="s">
        <v>4</v>
      </c>
      <c r="G53" s="70" t="s">
        <v>4</v>
      </c>
      <c r="H53" s="70" t="s">
        <v>4</v>
      </c>
      <c r="I53" s="70" t="s">
        <v>4</v>
      </c>
      <c r="J53" s="70" t="s">
        <v>4</v>
      </c>
      <c r="K53" s="70" t="s">
        <v>3</v>
      </c>
      <c r="L53" s="70" t="s">
        <v>4</v>
      </c>
      <c r="M53" s="70" t="s">
        <v>4</v>
      </c>
      <c r="N53" s="70" t="s">
        <v>4</v>
      </c>
      <c r="O53" s="57">
        <f t="shared" si="18"/>
        <v>1</v>
      </c>
      <c r="P53" s="57">
        <f t="shared" si="19"/>
        <v>1</v>
      </c>
      <c r="Q53" s="57">
        <f t="shared" si="20"/>
        <v>1</v>
      </c>
      <c r="R53" s="57">
        <f t="shared" si="21"/>
        <v>1</v>
      </c>
      <c r="S53" s="57">
        <f t="shared" si="22"/>
        <v>1</v>
      </c>
      <c r="T53" s="57">
        <f t="shared" si="23"/>
        <v>1</v>
      </c>
      <c r="U53" s="57">
        <f t="shared" si="24"/>
        <v>1</v>
      </c>
      <c r="V53" s="57">
        <f t="shared" si="25"/>
        <v>1</v>
      </c>
      <c r="W53" s="57">
        <f t="shared" si="26"/>
        <v>0</v>
      </c>
      <c r="X53" s="57">
        <f t="shared" si="27"/>
        <v>1</v>
      </c>
      <c r="Y53" s="57">
        <f t="shared" si="28"/>
        <v>1</v>
      </c>
      <c r="Z53" s="57">
        <f t="shared" si="29"/>
        <v>1</v>
      </c>
      <c r="AA53" s="71">
        <f t="shared" si="30"/>
        <v>11</v>
      </c>
    </row>
    <row r="54" spans="1:27" x14ac:dyDescent="0.25">
      <c r="A54" s="67">
        <v>16</v>
      </c>
      <c r="B54" s="31" t="s">
        <v>122</v>
      </c>
      <c r="C54" s="70" t="s">
        <v>4</v>
      </c>
      <c r="D54" s="70" t="s">
        <v>4</v>
      </c>
      <c r="E54" s="70" t="s">
        <v>3</v>
      </c>
      <c r="F54" s="70" t="s">
        <v>4</v>
      </c>
      <c r="G54" s="70" t="s">
        <v>4</v>
      </c>
      <c r="H54" s="70" t="s">
        <v>4</v>
      </c>
      <c r="I54" s="70" t="s">
        <v>3</v>
      </c>
      <c r="J54" s="70" t="s">
        <v>4</v>
      </c>
      <c r="K54" s="70" t="s">
        <v>4</v>
      </c>
      <c r="L54" s="70" t="s">
        <v>4</v>
      </c>
      <c r="M54" s="70" t="s">
        <v>4</v>
      </c>
      <c r="N54" s="70" t="s">
        <v>3</v>
      </c>
      <c r="O54" s="57">
        <f t="shared" si="18"/>
        <v>1</v>
      </c>
      <c r="P54" s="57">
        <f t="shared" si="19"/>
        <v>1</v>
      </c>
      <c r="Q54" s="57">
        <f t="shared" si="20"/>
        <v>0</v>
      </c>
      <c r="R54" s="57">
        <f t="shared" si="21"/>
        <v>1</v>
      </c>
      <c r="S54" s="57">
        <f t="shared" si="22"/>
        <v>1</v>
      </c>
      <c r="T54" s="57">
        <f t="shared" si="23"/>
        <v>1</v>
      </c>
      <c r="U54" s="57">
        <f t="shared" si="24"/>
        <v>0</v>
      </c>
      <c r="V54" s="57">
        <f t="shared" si="25"/>
        <v>1</v>
      </c>
      <c r="W54" s="57">
        <f t="shared" si="26"/>
        <v>1</v>
      </c>
      <c r="X54" s="57">
        <f t="shared" si="27"/>
        <v>1</v>
      </c>
      <c r="Y54" s="57">
        <f t="shared" si="28"/>
        <v>1</v>
      </c>
      <c r="Z54" s="57">
        <f t="shared" si="29"/>
        <v>0</v>
      </c>
      <c r="AA54" s="71">
        <f t="shared" si="30"/>
        <v>9</v>
      </c>
    </row>
    <row r="55" spans="1:27" x14ac:dyDescent="0.25">
      <c r="A55" s="67">
        <v>17</v>
      </c>
      <c r="B55" s="31" t="s">
        <v>123</v>
      </c>
      <c r="C55" s="70" t="s">
        <v>4</v>
      </c>
      <c r="D55" s="70" t="s">
        <v>4</v>
      </c>
      <c r="E55" s="70" t="s">
        <v>4</v>
      </c>
      <c r="F55" s="70" t="s">
        <v>4</v>
      </c>
      <c r="G55" s="70" t="s">
        <v>4</v>
      </c>
      <c r="H55" s="70" t="s">
        <v>4</v>
      </c>
      <c r="I55" s="70" t="s">
        <v>4</v>
      </c>
      <c r="J55" s="70" t="s">
        <v>4</v>
      </c>
      <c r="K55" s="70" t="s">
        <v>4</v>
      </c>
      <c r="L55" s="70" t="s">
        <v>4</v>
      </c>
      <c r="M55" s="70" t="s">
        <v>4</v>
      </c>
      <c r="N55" s="70" t="s">
        <v>3</v>
      </c>
      <c r="O55" s="57">
        <f t="shared" si="18"/>
        <v>1</v>
      </c>
      <c r="P55" s="57">
        <f t="shared" si="19"/>
        <v>1</v>
      </c>
      <c r="Q55" s="57">
        <f t="shared" si="20"/>
        <v>1</v>
      </c>
      <c r="R55" s="57">
        <f t="shared" si="21"/>
        <v>1</v>
      </c>
      <c r="S55" s="57">
        <f t="shared" si="22"/>
        <v>1</v>
      </c>
      <c r="T55" s="57">
        <f t="shared" si="23"/>
        <v>1</v>
      </c>
      <c r="U55" s="57">
        <f t="shared" si="24"/>
        <v>1</v>
      </c>
      <c r="V55" s="57">
        <f t="shared" si="25"/>
        <v>1</v>
      </c>
      <c r="W55" s="57">
        <f t="shared" si="26"/>
        <v>1</v>
      </c>
      <c r="X55" s="57">
        <f t="shared" si="27"/>
        <v>1</v>
      </c>
      <c r="Y55" s="57">
        <f t="shared" si="28"/>
        <v>1</v>
      </c>
      <c r="Z55" s="57">
        <f t="shared" si="29"/>
        <v>0</v>
      </c>
      <c r="AA55" s="71">
        <f t="shared" si="30"/>
        <v>11</v>
      </c>
    </row>
    <row r="56" spans="1:27" x14ac:dyDescent="0.25">
      <c r="A56" s="67">
        <v>18</v>
      </c>
      <c r="B56" s="31" t="s">
        <v>124</v>
      </c>
      <c r="C56" s="70" t="s">
        <v>4</v>
      </c>
      <c r="D56" s="70" t="s">
        <v>3</v>
      </c>
      <c r="E56" s="70" t="s">
        <v>4</v>
      </c>
      <c r="F56" s="70" t="s">
        <v>4</v>
      </c>
      <c r="G56" s="70" t="s">
        <v>4</v>
      </c>
      <c r="H56" s="70" t="s">
        <v>4</v>
      </c>
      <c r="I56" s="70" t="s">
        <v>4</v>
      </c>
      <c r="J56" s="70" t="s">
        <v>4</v>
      </c>
      <c r="K56" s="70" t="s">
        <v>4</v>
      </c>
      <c r="L56" s="70" t="s">
        <v>4</v>
      </c>
      <c r="M56" s="70" t="s">
        <v>4</v>
      </c>
      <c r="N56" s="70" t="s">
        <v>3</v>
      </c>
      <c r="O56" s="57">
        <f t="shared" si="18"/>
        <v>1</v>
      </c>
      <c r="P56" s="57">
        <f t="shared" si="19"/>
        <v>0</v>
      </c>
      <c r="Q56" s="57">
        <f t="shared" si="20"/>
        <v>1</v>
      </c>
      <c r="R56" s="57">
        <f t="shared" si="21"/>
        <v>1</v>
      </c>
      <c r="S56" s="57">
        <f t="shared" si="22"/>
        <v>1</v>
      </c>
      <c r="T56" s="57">
        <f t="shared" si="23"/>
        <v>1</v>
      </c>
      <c r="U56" s="57">
        <f t="shared" si="24"/>
        <v>1</v>
      </c>
      <c r="V56" s="57">
        <f t="shared" si="25"/>
        <v>1</v>
      </c>
      <c r="W56" s="57">
        <f t="shared" si="26"/>
        <v>1</v>
      </c>
      <c r="X56" s="57">
        <f t="shared" si="27"/>
        <v>1</v>
      </c>
      <c r="Y56" s="57">
        <f t="shared" si="28"/>
        <v>1</v>
      </c>
      <c r="Z56" s="57">
        <f t="shared" si="29"/>
        <v>0</v>
      </c>
      <c r="AA56" s="71">
        <f t="shared" si="30"/>
        <v>10</v>
      </c>
    </row>
    <row r="57" spans="1:27" x14ac:dyDescent="0.25">
      <c r="A57" s="67">
        <v>19</v>
      </c>
      <c r="B57" s="31" t="s">
        <v>125</v>
      </c>
      <c r="C57" s="70" t="s">
        <v>4</v>
      </c>
      <c r="D57" s="70" t="s">
        <v>4</v>
      </c>
      <c r="E57" s="70" t="s">
        <v>4</v>
      </c>
      <c r="F57" s="70" t="s">
        <v>4</v>
      </c>
      <c r="G57" s="70" t="s">
        <v>4</v>
      </c>
      <c r="H57" s="70" t="s">
        <v>4</v>
      </c>
      <c r="I57" s="70" t="s">
        <v>4</v>
      </c>
      <c r="J57" s="70" t="s">
        <v>4</v>
      </c>
      <c r="K57" s="70" t="s">
        <v>4</v>
      </c>
      <c r="L57" s="70" t="s">
        <v>3</v>
      </c>
      <c r="M57" s="70" t="s">
        <v>4</v>
      </c>
      <c r="N57" s="70" t="s">
        <v>4</v>
      </c>
      <c r="O57" s="57">
        <f t="shared" si="18"/>
        <v>1</v>
      </c>
      <c r="P57" s="57">
        <f t="shared" si="19"/>
        <v>1</v>
      </c>
      <c r="Q57" s="57">
        <f t="shared" si="20"/>
        <v>1</v>
      </c>
      <c r="R57" s="57">
        <f t="shared" si="21"/>
        <v>1</v>
      </c>
      <c r="S57" s="57">
        <f t="shared" si="22"/>
        <v>1</v>
      </c>
      <c r="T57" s="57">
        <f t="shared" si="23"/>
        <v>1</v>
      </c>
      <c r="U57" s="57">
        <f t="shared" si="24"/>
        <v>1</v>
      </c>
      <c r="V57" s="57">
        <f t="shared" si="25"/>
        <v>1</v>
      </c>
      <c r="W57" s="57">
        <f t="shared" si="26"/>
        <v>1</v>
      </c>
      <c r="X57" s="57">
        <f t="shared" si="27"/>
        <v>0</v>
      </c>
      <c r="Y57" s="57">
        <f t="shared" si="28"/>
        <v>1</v>
      </c>
      <c r="Z57" s="57">
        <f t="shared" si="29"/>
        <v>1</v>
      </c>
      <c r="AA57" s="71">
        <f t="shared" si="30"/>
        <v>11</v>
      </c>
    </row>
    <row r="58" spans="1:27" x14ac:dyDescent="0.25">
      <c r="A58" s="67">
        <v>20</v>
      </c>
      <c r="B58" s="31" t="s">
        <v>156</v>
      </c>
      <c r="C58" s="70" t="s">
        <v>4</v>
      </c>
      <c r="D58" s="70" t="s">
        <v>3</v>
      </c>
      <c r="E58" s="70" t="s">
        <v>4</v>
      </c>
      <c r="F58" s="70" t="s">
        <v>4</v>
      </c>
      <c r="G58" s="70" t="s">
        <v>4</v>
      </c>
      <c r="H58" s="70" t="s">
        <v>4</v>
      </c>
      <c r="I58" s="70" t="s">
        <v>4</v>
      </c>
      <c r="J58" s="70" t="s">
        <v>4</v>
      </c>
      <c r="K58" s="70" t="s">
        <v>4</v>
      </c>
      <c r="L58" s="70" t="s">
        <v>4</v>
      </c>
      <c r="M58" s="70" t="s">
        <v>4</v>
      </c>
      <c r="N58" s="70" t="s">
        <v>4</v>
      </c>
      <c r="O58" s="57">
        <f t="shared" si="18"/>
        <v>1</v>
      </c>
      <c r="P58" s="57">
        <f t="shared" si="19"/>
        <v>0</v>
      </c>
      <c r="Q58" s="57">
        <f t="shared" si="20"/>
        <v>1</v>
      </c>
      <c r="R58" s="57">
        <f t="shared" si="21"/>
        <v>1</v>
      </c>
      <c r="S58" s="57">
        <f t="shared" si="22"/>
        <v>1</v>
      </c>
      <c r="T58" s="57">
        <f t="shared" si="23"/>
        <v>1</v>
      </c>
      <c r="U58" s="57">
        <f t="shared" si="24"/>
        <v>1</v>
      </c>
      <c r="V58" s="57">
        <f t="shared" si="25"/>
        <v>1</v>
      </c>
      <c r="W58" s="57">
        <f t="shared" si="26"/>
        <v>1</v>
      </c>
      <c r="X58" s="57">
        <f t="shared" si="27"/>
        <v>1</v>
      </c>
      <c r="Y58" s="57">
        <f t="shared" si="28"/>
        <v>1</v>
      </c>
      <c r="Z58" s="57">
        <f t="shared" si="29"/>
        <v>1</v>
      </c>
      <c r="AA58" s="71">
        <f t="shared" si="30"/>
        <v>11</v>
      </c>
    </row>
    <row r="59" spans="1:27" x14ac:dyDescent="0.25">
      <c r="A59" s="67">
        <v>21</v>
      </c>
      <c r="B59" s="31" t="s">
        <v>126</v>
      </c>
      <c r="C59" s="70" t="s">
        <v>4</v>
      </c>
      <c r="D59" s="70" t="s">
        <v>3</v>
      </c>
      <c r="E59" s="70" t="s">
        <v>4</v>
      </c>
      <c r="F59" s="70" t="s">
        <v>4</v>
      </c>
      <c r="G59" s="70" t="s">
        <v>4</v>
      </c>
      <c r="H59" s="70" t="s">
        <v>4</v>
      </c>
      <c r="I59" s="70" t="s">
        <v>4</v>
      </c>
      <c r="J59" s="70" t="s">
        <v>3</v>
      </c>
      <c r="K59" s="70" t="s">
        <v>4</v>
      </c>
      <c r="L59" s="70" t="s">
        <v>4</v>
      </c>
      <c r="M59" s="70" t="s">
        <v>4</v>
      </c>
      <c r="N59" s="70" t="s">
        <v>4</v>
      </c>
      <c r="O59" s="57">
        <f t="shared" si="18"/>
        <v>1</v>
      </c>
      <c r="P59" s="57">
        <f t="shared" si="19"/>
        <v>0</v>
      </c>
      <c r="Q59" s="57">
        <f t="shared" si="20"/>
        <v>1</v>
      </c>
      <c r="R59" s="57">
        <f t="shared" si="21"/>
        <v>1</v>
      </c>
      <c r="S59" s="57">
        <f t="shared" si="22"/>
        <v>1</v>
      </c>
      <c r="T59" s="57">
        <f t="shared" si="23"/>
        <v>1</v>
      </c>
      <c r="U59" s="57">
        <f t="shared" si="24"/>
        <v>1</v>
      </c>
      <c r="V59" s="57">
        <f t="shared" si="25"/>
        <v>0</v>
      </c>
      <c r="W59" s="57">
        <f t="shared" si="26"/>
        <v>1</v>
      </c>
      <c r="X59" s="57">
        <f t="shared" si="27"/>
        <v>1</v>
      </c>
      <c r="Y59" s="57">
        <f t="shared" si="28"/>
        <v>1</v>
      </c>
      <c r="Z59" s="57">
        <f t="shared" si="29"/>
        <v>1</v>
      </c>
      <c r="AA59" s="71">
        <f t="shared" si="30"/>
        <v>10</v>
      </c>
    </row>
    <row r="60" spans="1:27" x14ac:dyDescent="0.25">
      <c r="A60" s="67">
        <v>22</v>
      </c>
      <c r="B60" s="31" t="s">
        <v>127</v>
      </c>
      <c r="C60" s="70" t="s">
        <v>4</v>
      </c>
      <c r="D60" s="70" t="s">
        <v>4</v>
      </c>
      <c r="E60" s="70" t="s">
        <v>4</v>
      </c>
      <c r="F60" s="70" t="s">
        <v>4</v>
      </c>
      <c r="G60" s="70" t="s">
        <v>4</v>
      </c>
      <c r="H60" s="70" t="s">
        <v>4</v>
      </c>
      <c r="I60" s="70" t="s">
        <v>4</v>
      </c>
      <c r="J60" s="70" t="s">
        <v>4</v>
      </c>
      <c r="K60" s="70" t="s">
        <v>4</v>
      </c>
      <c r="L60" s="70" t="s">
        <v>4</v>
      </c>
      <c r="M60" s="70" t="s">
        <v>4</v>
      </c>
      <c r="N60" s="70" t="s">
        <v>4</v>
      </c>
      <c r="O60" s="57">
        <f t="shared" si="18"/>
        <v>1</v>
      </c>
      <c r="P60" s="57">
        <f t="shared" si="19"/>
        <v>1</v>
      </c>
      <c r="Q60" s="57">
        <f t="shared" si="20"/>
        <v>1</v>
      </c>
      <c r="R60" s="57">
        <f t="shared" si="21"/>
        <v>1</v>
      </c>
      <c r="S60" s="57">
        <f t="shared" si="22"/>
        <v>1</v>
      </c>
      <c r="T60" s="57">
        <f t="shared" si="23"/>
        <v>1</v>
      </c>
      <c r="U60" s="57">
        <f t="shared" si="24"/>
        <v>1</v>
      </c>
      <c r="V60" s="57">
        <f t="shared" si="25"/>
        <v>1</v>
      </c>
      <c r="W60" s="57">
        <f t="shared" si="26"/>
        <v>1</v>
      </c>
      <c r="X60" s="57">
        <f t="shared" si="27"/>
        <v>1</v>
      </c>
      <c r="Y60" s="57">
        <f t="shared" si="28"/>
        <v>1</v>
      </c>
      <c r="Z60" s="57">
        <f t="shared" si="29"/>
        <v>1</v>
      </c>
      <c r="AA60" s="71">
        <f t="shared" si="30"/>
        <v>12</v>
      </c>
    </row>
    <row r="61" spans="1:27" x14ac:dyDescent="0.25">
      <c r="A61" s="67">
        <v>23</v>
      </c>
      <c r="B61" s="31" t="s">
        <v>128</v>
      </c>
      <c r="C61" s="70" t="s">
        <v>4</v>
      </c>
      <c r="D61" s="70" t="s">
        <v>4</v>
      </c>
      <c r="E61" s="70" t="s">
        <v>4</v>
      </c>
      <c r="F61" s="70" t="s">
        <v>4</v>
      </c>
      <c r="G61" s="70" t="s">
        <v>4</v>
      </c>
      <c r="H61" s="70" t="s">
        <v>4</v>
      </c>
      <c r="I61" s="70" t="s">
        <v>4</v>
      </c>
      <c r="J61" s="70" t="s">
        <v>4</v>
      </c>
      <c r="K61" s="70" t="s">
        <v>4</v>
      </c>
      <c r="L61" s="70" t="s">
        <v>4</v>
      </c>
      <c r="M61" s="70" t="s">
        <v>4</v>
      </c>
      <c r="N61" s="70" t="s">
        <v>4</v>
      </c>
      <c r="O61" s="57">
        <f t="shared" si="18"/>
        <v>1</v>
      </c>
      <c r="P61" s="57">
        <f t="shared" si="19"/>
        <v>1</v>
      </c>
      <c r="Q61" s="57">
        <f t="shared" si="20"/>
        <v>1</v>
      </c>
      <c r="R61" s="57">
        <f t="shared" si="21"/>
        <v>1</v>
      </c>
      <c r="S61" s="57">
        <f t="shared" si="22"/>
        <v>1</v>
      </c>
      <c r="T61" s="57">
        <f t="shared" si="23"/>
        <v>1</v>
      </c>
      <c r="U61" s="57">
        <f t="shared" si="24"/>
        <v>1</v>
      </c>
      <c r="V61" s="57">
        <f t="shared" si="25"/>
        <v>1</v>
      </c>
      <c r="W61" s="57">
        <f t="shared" si="26"/>
        <v>1</v>
      </c>
      <c r="X61" s="57">
        <f t="shared" si="27"/>
        <v>1</v>
      </c>
      <c r="Y61" s="57">
        <f t="shared" si="28"/>
        <v>1</v>
      </c>
      <c r="Z61" s="57">
        <f t="shared" si="29"/>
        <v>1</v>
      </c>
      <c r="AA61" s="71">
        <f t="shared" si="30"/>
        <v>12</v>
      </c>
    </row>
    <row r="62" spans="1:27" x14ac:dyDescent="0.25">
      <c r="A62" s="67">
        <v>24</v>
      </c>
      <c r="B62" s="31" t="s">
        <v>129</v>
      </c>
      <c r="C62" s="70" t="s">
        <v>4</v>
      </c>
      <c r="D62" s="70" t="s">
        <v>4</v>
      </c>
      <c r="E62" s="70" t="s">
        <v>4</v>
      </c>
      <c r="F62" s="70" t="s">
        <v>4</v>
      </c>
      <c r="G62" s="70" t="s">
        <v>3</v>
      </c>
      <c r="H62" s="70" t="s">
        <v>4</v>
      </c>
      <c r="I62" s="70" t="s">
        <v>4</v>
      </c>
      <c r="J62" s="70" t="s">
        <v>4</v>
      </c>
      <c r="K62" s="70" t="s">
        <v>4</v>
      </c>
      <c r="L62" s="70" t="s">
        <v>4</v>
      </c>
      <c r="M62" s="70" t="s">
        <v>4</v>
      </c>
      <c r="N62" s="70" t="s">
        <v>4</v>
      </c>
      <c r="O62" s="57">
        <f t="shared" si="18"/>
        <v>1</v>
      </c>
      <c r="P62" s="57">
        <f t="shared" si="19"/>
        <v>1</v>
      </c>
      <c r="Q62" s="57">
        <f t="shared" si="20"/>
        <v>1</v>
      </c>
      <c r="R62" s="57">
        <f t="shared" si="21"/>
        <v>1</v>
      </c>
      <c r="S62" s="57">
        <f t="shared" si="22"/>
        <v>0</v>
      </c>
      <c r="T62" s="57">
        <f t="shared" si="23"/>
        <v>1</v>
      </c>
      <c r="U62" s="57">
        <f t="shared" si="24"/>
        <v>1</v>
      </c>
      <c r="V62" s="57">
        <f t="shared" si="25"/>
        <v>1</v>
      </c>
      <c r="W62" s="57">
        <f t="shared" si="26"/>
        <v>1</v>
      </c>
      <c r="X62" s="57">
        <f t="shared" si="27"/>
        <v>1</v>
      </c>
      <c r="Y62" s="57">
        <f t="shared" si="28"/>
        <v>1</v>
      </c>
      <c r="Z62" s="57">
        <f t="shared" si="29"/>
        <v>1</v>
      </c>
      <c r="AA62" s="71">
        <f t="shared" si="30"/>
        <v>11</v>
      </c>
    </row>
    <row r="63" spans="1:27" x14ac:dyDescent="0.25">
      <c r="A63" s="67">
        <v>25</v>
      </c>
      <c r="B63" s="31" t="s">
        <v>143</v>
      </c>
      <c r="C63" s="70" t="s">
        <v>4</v>
      </c>
      <c r="D63" s="70" t="s">
        <v>4</v>
      </c>
      <c r="E63" s="70" t="s">
        <v>4</v>
      </c>
      <c r="F63" s="70" t="s">
        <v>4</v>
      </c>
      <c r="G63" s="70" t="s">
        <v>4</v>
      </c>
      <c r="H63" s="70" t="s">
        <v>4</v>
      </c>
      <c r="I63" s="70" t="s">
        <v>4</v>
      </c>
      <c r="J63" s="70" t="s">
        <v>4</v>
      </c>
      <c r="K63" s="70" t="s">
        <v>4</v>
      </c>
      <c r="L63" s="70" t="s">
        <v>4</v>
      </c>
      <c r="M63" s="70" t="s">
        <v>3</v>
      </c>
      <c r="N63" s="70" t="s">
        <v>4</v>
      </c>
      <c r="O63" s="57">
        <f t="shared" si="18"/>
        <v>1</v>
      </c>
      <c r="P63" s="57">
        <f t="shared" si="19"/>
        <v>1</v>
      </c>
      <c r="Q63" s="57">
        <f t="shared" si="20"/>
        <v>1</v>
      </c>
      <c r="R63" s="57">
        <f t="shared" si="21"/>
        <v>1</v>
      </c>
      <c r="S63" s="57">
        <f t="shared" si="22"/>
        <v>1</v>
      </c>
      <c r="T63" s="57">
        <f t="shared" si="23"/>
        <v>1</v>
      </c>
      <c r="U63" s="57">
        <f t="shared" si="24"/>
        <v>1</v>
      </c>
      <c r="V63" s="57">
        <f t="shared" si="25"/>
        <v>1</v>
      </c>
      <c r="W63" s="57">
        <f t="shared" si="26"/>
        <v>1</v>
      </c>
      <c r="X63" s="57">
        <f t="shared" si="27"/>
        <v>1</v>
      </c>
      <c r="Y63" s="57">
        <f t="shared" si="28"/>
        <v>0</v>
      </c>
      <c r="Z63" s="57">
        <f t="shared" si="29"/>
        <v>1</v>
      </c>
      <c r="AA63" s="71">
        <f t="shared" si="30"/>
        <v>11</v>
      </c>
    </row>
    <row r="64" spans="1:27" x14ac:dyDescent="0.25">
      <c r="A64" s="67">
        <v>26</v>
      </c>
      <c r="B64" s="31" t="s">
        <v>144</v>
      </c>
      <c r="C64" s="70" t="s">
        <v>4</v>
      </c>
      <c r="D64" s="70" t="s">
        <v>3</v>
      </c>
      <c r="E64" s="70" t="s">
        <v>3</v>
      </c>
      <c r="F64" s="70" t="s">
        <v>4</v>
      </c>
      <c r="G64" s="70" t="s">
        <v>4</v>
      </c>
      <c r="H64" s="70" t="s">
        <v>4</v>
      </c>
      <c r="I64" s="70" t="s">
        <v>4</v>
      </c>
      <c r="J64" s="70" t="s">
        <v>4</v>
      </c>
      <c r="K64" s="70" t="s">
        <v>4</v>
      </c>
      <c r="L64" s="70" t="s">
        <v>3</v>
      </c>
      <c r="M64" s="70" t="s">
        <v>4</v>
      </c>
      <c r="N64" s="70" t="s">
        <v>4</v>
      </c>
      <c r="O64" s="57">
        <f t="shared" si="18"/>
        <v>1</v>
      </c>
      <c r="P64" s="57">
        <f t="shared" si="19"/>
        <v>0</v>
      </c>
      <c r="Q64" s="57">
        <f t="shared" si="20"/>
        <v>0</v>
      </c>
      <c r="R64" s="57">
        <f t="shared" si="21"/>
        <v>1</v>
      </c>
      <c r="S64" s="57">
        <f t="shared" si="22"/>
        <v>1</v>
      </c>
      <c r="T64" s="57">
        <f t="shared" si="23"/>
        <v>1</v>
      </c>
      <c r="U64" s="57">
        <f t="shared" si="24"/>
        <v>1</v>
      </c>
      <c r="V64" s="57">
        <f t="shared" si="25"/>
        <v>1</v>
      </c>
      <c r="W64" s="57">
        <f t="shared" si="26"/>
        <v>1</v>
      </c>
      <c r="X64" s="57">
        <f t="shared" si="27"/>
        <v>0</v>
      </c>
      <c r="Y64" s="57">
        <f t="shared" si="28"/>
        <v>1</v>
      </c>
      <c r="Z64" s="57">
        <f t="shared" si="29"/>
        <v>1</v>
      </c>
      <c r="AA64" s="71">
        <f t="shared" si="30"/>
        <v>9</v>
      </c>
    </row>
    <row r="65" spans="1:27" x14ac:dyDescent="0.25">
      <c r="A65" s="67">
        <v>27</v>
      </c>
      <c r="B65" s="31" t="s">
        <v>133</v>
      </c>
      <c r="C65" s="70" t="s">
        <v>4</v>
      </c>
      <c r="D65" s="70" t="s">
        <v>3</v>
      </c>
      <c r="E65" s="70" t="s">
        <v>4</v>
      </c>
      <c r="F65" s="70" t="s">
        <v>4</v>
      </c>
      <c r="G65" s="70" t="s">
        <v>4</v>
      </c>
      <c r="H65" s="70" t="s">
        <v>4</v>
      </c>
      <c r="I65" s="70" t="s">
        <v>4</v>
      </c>
      <c r="J65" s="70" t="s">
        <v>4</v>
      </c>
      <c r="K65" s="70" t="s">
        <v>4</v>
      </c>
      <c r="L65" s="70" t="s">
        <v>3</v>
      </c>
      <c r="M65" s="70" t="s">
        <v>4</v>
      </c>
      <c r="N65" s="70" t="s">
        <v>3</v>
      </c>
      <c r="O65" s="57">
        <f t="shared" si="18"/>
        <v>1</v>
      </c>
      <c r="P65" s="57">
        <f t="shared" si="19"/>
        <v>0</v>
      </c>
      <c r="Q65" s="57">
        <f t="shared" si="20"/>
        <v>1</v>
      </c>
      <c r="R65" s="57">
        <f t="shared" si="21"/>
        <v>1</v>
      </c>
      <c r="S65" s="57">
        <f t="shared" si="22"/>
        <v>1</v>
      </c>
      <c r="T65" s="57">
        <f t="shared" si="23"/>
        <v>1</v>
      </c>
      <c r="U65" s="57">
        <f t="shared" si="24"/>
        <v>1</v>
      </c>
      <c r="V65" s="57">
        <f t="shared" si="25"/>
        <v>1</v>
      </c>
      <c r="W65" s="57">
        <f t="shared" si="26"/>
        <v>1</v>
      </c>
      <c r="X65" s="57">
        <f t="shared" si="27"/>
        <v>0</v>
      </c>
      <c r="Y65" s="57">
        <f t="shared" si="28"/>
        <v>1</v>
      </c>
      <c r="Z65" s="57">
        <f t="shared" si="29"/>
        <v>0</v>
      </c>
      <c r="AA65" s="71">
        <f t="shared" si="30"/>
        <v>9</v>
      </c>
    </row>
    <row r="66" spans="1:27" x14ac:dyDescent="0.25">
      <c r="A66" s="134" t="s">
        <v>134</v>
      </c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71">
        <f>SUM(O39:O65)</f>
        <v>23</v>
      </c>
      <c r="P66" s="71">
        <f t="shared" ref="P66:Z66" si="31">SUM(P39:P65)</f>
        <v>19</v>
      </c>
      <c r="Q66" s="71">
        <f t="shared" si="31"/>
        <v>21</v>
      </c>
      <c r="R66" s="71">
        <f t="shared" si="31"/>
        <v>25</v>
      </c>
      <c r="S66" s="71">
        <f t="shared" si="31"/>
        <v>25</v>
      </c>
      <c r="T66" s="71">
        <f t="shared" si="31"/>
        <v>25</v>
      </c>
      <c r="U66" s="71">
        <f t="shared" si="31"/>
        <v>23</v>
      </c>
      <c r="V66" s="71">
        <f t="shared" si="31"/>
        <v>24</v>
      </c>
      <c r="W66" s="71">
        <f t="shared" si="31"/>
        <v>23</v>
      </c>
      <c r="X66" s="71">
        <f t="shared" si="31"/>
        <v>16</v>
      </c>
      <c r="Y66" s="71">
        <f t="shared" si="31"/>
        <v>23</v>
      </c>
      <c r="Z66" s="71">
        <f t="shared" si="31"/>
        <v>18</v>
      </c>
    </row>
    <row r="67" spans="1:27" x14ac:dyDescent="0.25">
      <c r="A67" s="55"/>
    </row>
    <row r="68" spans="1:27" x14ac:dyDescent="0.25">
      <c r="A68" s="127" t="s">
        <v>0</v>
      </c>
      <c r="B68" s="60" t="s">
        <v>1</v>
      </c>
      <c r="C68" s="122" t="s">
        <v>150</v>
      </c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 t="s">
        <v>151</v>
      </c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 t="s">
        <v>135</v>
      </c>
    </row>
    <row r="69" spans="1:27" x14ac:dyDescent="0.25">
      <c r="A69" s="127"/>
      <c r="B69" s="61" t="s">
        <v>2</v>
      </c>
      <c r="C69" s="72" t="s">
        <v>4</v>
      </c>
      <c r="D69" s="73" t="s">
        <v>3</v>
      </c>
      <c r="E69" s="73" t="s">
        <v>11</v>
      </c>
      <c r="F69" s="73" t="s">
        <v>3</v>
      </c>
      <c r="G69" s="73" t="s">
        <v>9</v>
      </c>
      <c r="H69" s="73" t="s">
        <v>3</v>
      </c>
      <c r="I69" s="73" t="s">
        <v>4</v>
      </c>
      <c r="J69" s="73" t="s">
        <v>5</v>
      </c>
      <c r="K69" s="73" t="s">
        <v>6</v>
      </c>
      <c r="L69" s="73" t="s">
        <v>4</v>
      </c>
      <c r="M69" s="73" t="s">
        <v>6</v>
      </c>
      <c r="N69" s="73" t="s">
        <v>3</v>
      </c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</row>
    <row r="70" spans="1:27" x14ac:dyDescent="0.25">
      <c r="A70" s="128"/>
      <c r="B70" s="61" t="s">
        <v>7</v>
      </c>
      <c r="C70" s="73">
        <v>1</v>
      </c>
      <c r="D70" s="73">
        <v>2</v>
      </c>
      <c r="E70" s="73">
        <v>3</v>
      </c>
      <c r="F70" s="73">
        <v>4</v>
      </c>
      <c r="G70" s="73">
        <v>5</v>
      </c>
      <c r="H70" s="73">
        <v>6</v>
      </c>
      <c r="I70" s="73">
        <v>7</v>
      </c>
      <c r="J70" s="73">
        <v>8</v>
      </c>
      <c r="K70" s="73">
        <v>9</v>
      </c>
      <c r="L70" s="73">
        <v>10</v>
      </c>
      <c r="M70" s="73">
        <v>11</v>
      </c>
      <c r="N70" s="73">
        <v>12</v>
      </c>
      <c r="O70" s="73">
        <v>1</v>
      </c>
      <c r="P70" s="73">
        <v>2</v>
      </c>
      <c r="Q70" s="73">
        <v>3</v>
      </c>
      <c r="R70" s="73">
        <v>4</v>
      </c>
      <c r="S70" s="73">
        <v>5</v>
      </c>
      <c r="T70" s="73">
        <v>6</v>
      </c>
      <c r="U70" s="73">
        <v>7</v>
      </c>
      <c r="V70" s="73">
        <v>8</v>
      </c>
      <c r="W70" s="73">
        <v>9</v>
      </c>
      <c r="X70" s="73">
        <v>10</v>
      </c>
      <c r="Y70" s="73">
        <v>11</v>
      </c>
      <c r="Z70" s="73">
        <v>12</v>
      </c>
      <c r="AA70" s="122"/>
    </row>
    <row r="71" spans="1:27" x14ac:dyDescent="0.25">
      <c r="A71" s="67">
        <v>1</v>
      </c>
      <c r="B71" s="31" t="s">
        <v>110</v>
      </c>
      <c r="C71" s="74" t="s">
        <v>6</v>
      </c>
      <c r="D71" s="74" t="s">
        <v>4</v>
      </c>
      <c r="E71" s="74" t="s">
        <v>11</v>
      </c>
      <c r="F71" s="74" t="s">
        <v>11</v>
      </c>
      <c r="G71" s="74" t="s">
        <v>9</v>
      </c>
      <c r="H71" s="74" t="s">
        <v>3</v>
      </c>
      <c r="I71" s="74" t="s">
        <v>4</v>
      </c>
      <c r="J71" s="74" t="s">
        <v>6</v>
      </c>
      <c r="K71" s="74" t="s">
        <v>3</v>
      </c>
      <c r="L71" s="74" t="s">
        <v>3</v>
      </c>
      <c r="M71" s="74" t="s">
        <v>9</v>
      </c>
      <c r="N71" s="74" t="s">
        <v>6</v>
      </c>
      <c r="O71" s="57">
        <f t="shared" ref="O71:Z71" si="32">IF(C71=C$69,1,0)</f>
        <v>0</v>
      </c>
      <c r="P71" s="57">
        <f t="shared" si="32"/>
        <v>0</v>
      </c>
      <c r="Q71" s="57">
        <f t="shared" si="32"/>
        <v>1</v>
      </c>
      <c r="R71" s="57">
        <f t="shared" si="32"/>
        <v>0</v>
      </c>
      <c r="S71" s="57">
        <f t="shared" si="32"/>
        <v>1</v>
      </c>
      <c r="T71" s="57">
        <f t="shared" si="32"/>
        <v>1</v>
      </c>
      <c r="U71" s="57">
        <f t="shared" si="32"/>
        <v>1</v>
      </c>
      <c r="V71" s="57">
        <f t="shared" si="32"/>
        <v>0</v>
      </c>
      <c r="W71" s="57">
        <f t="shared" si="32"/>
        <v>0</v>
      </c>
      <c r="X71" s="57">
        <f t="shared" si="32"/>
        <v>0</v>
      </c>
      <c r="Y71" s="57">
        <f t="shared" si="32"/>
        <v>0</v>
      </c>
      <c r="Z71" s="57">
        <f t="shared" si="32"/>
        <v>0</v>
      </c>
      <c r="AA71" s="72">
        <f>SUM(O71:Z71)</f>
        <v>4</v>
      </c>
    </row>
    <row r="72" spans="1:27" x14ac:dyDescent="0.25">
      <c r="A72" s="67">
        <v>2</v>
      </c>
      <c r="B72" s="31" t="s">
        <v>111</v>
      </c>
      <c r="C72" s="74" t="s">
        <v>4</v>
      </c>
      <c r="D72" s="74" t="s">
        <v>5</v>
      </c>
      <c r="E72" s="74" t="s">
        <v>11</v>
      </c>
      <c r="F72" s="74" t="s">
        <v>3</v>
      </c>
      <c r="G72" s="74" t="s">
        <v>9</v>
      </c>
      <c r="H72" s="74" t="s">
        <v>3</v>
      </c>
      <c r="I72" s="74" t="s">
        <v>4</v>
      </c>
      <c r="J72" s="74" t="s">
        <v>5</v>
      </c>
      <c r="K72" s="74" t="s">
        <v>6</v>
      </c>
      <c r="L72" s="74" t="s">
        <v>4</v>
      </c>
      <c r="M72" s="74" t="s">
        <v>9</v>
      </c>
      <c r="N72" s="74" t="s">
        <v>3</v>
      </c>
      <c r="O72" s="57">
        <f t="shared" ref="O72:O97" si="33">IF(C72=C$69,1,0)</f>
        <v>1</v>
      </c>
      <c r="P72" s="57">
        <f t="shared" ref="P72:P97" si="34">IF(D72=D$69,1,0)</f>
        <v>0</v>
      </c>
      <c r="Q72" s="57">
        <f t="shared" ref="Q72:Q97" si="35">IF(E72=E$69,1,0)</f>
        <v>1</v>
      </c>
      <c r="R72" s="57">
        <f t="shared" ref="R72:R97" si="36">IF(F72=F$69,1,0)</f>
        <v>1</v>
      </c>
      <c r="S72" s="57">
        <f t="shared" ref="S72:S97" si="37">IF(G72=G$69,1,0)</f>
        <v>1</v>
      </c>
      <c r="T72" s="57">
        <f t="shared" ref="T72:T97" si="38">IF(H72=H$69,1,0)</f>
        <v>1</v>
      </c>
      <c r="U72" s="57">
        <f t="shared" ref="U72:U97" si="39">IF(I72=I$69,1,0)</f>
        <v>1</v>
      </c>
      <c r="V72" s="57">
        <f t="shared" ref="V72:V97" si="40">IF(J72=J$69,1,0)</f>
        <v>1</v>
      </c>
      <c r="W72" s="57">
        <f t="shared" ref="W72:W97" si="41">IF(K72=K$69,1,0)</f>
        <v>1</v>
      </c>
      <c r="X72" s="57">
        <f t="shared" ref="X72:X97" si="42">IF(L72=L$69,1,0)</f>
        <v>1</v>
      </c>
      <c r="Y72" s="57">
        <f t="shared" ref="Y72:Y97" si="43">IF(M72=M$69,1,0)</f>
        <v>0</v>
      </c>
      <c r="Z72" s="57">
        <f t="shared" ref="Z72:Z97" si="44">IF(N72=N$69,1,0)</f>
        <v>1</v>
      </c>
      <c r="AA72" s="72">
        <f t="shared" ref="AA72:AA97" si="45">SUM(O72:Z72)</f>
        <v>10</v>
      </c>
    </row>
    <row r="73" spans="1:27" ht="15.75" customHeight="1" x14ac:dyDescent="0.25">
      <c r="A73" s="67">
        <v>3</v>
      </c>
      <c r="B73" s="31" t="s">
        <v>112</v>
      </c>
      <c r="C73" s="74" t="s">
        <v>4</v>
      </c>
      <c r="D73" s="74" t="s">
        <v>3</v>
      </c>
      <c r="E73" s="74" t="s">
        <v>11</v>
      </c>
      <c r="F73" s="74" t="s">
        <v>3</v>
      </c>
      <c r="G73" s="74" t="s">
        <v>9</v>
      </c>
      <c r="H73" s="74" t="s">
        <v>6</v>
      </c>
      <c r="I73" s="74" t="s">
        <v>4</v>
      </c>
      <c r="J73" s="74" t="s">
        <v>5</v>
      </c>
      <c r="K73" s="74" t="s">
        <v>6</v>
      </c>
      <c r="L73" s="74" t="s">
        <v>11</v>
      </c>
      <c r="M73" s="74" t="s">
        <v>3</v>
      </c>
      <c r="N73" s="74" t="s">
        <v>3</v>
      </c>
      <c r="O73" s="57">
        <f t="shared" si="33"/>
        <v>1</v>
      </c>
      <c r="P73" s="57">
        <f t="shared" si="34"/>
        <v>1</v>
      </c>
      <c r="Q73" s="57">
        <f t="shared" si="35"/>
        <v>1</v>
      </c>
      <c r="R73" s="57">
        <f t="shared" si="36"/>
        <v>1</v>
      </c>
      <c r="S73" s="57">
        <f t="shared" si="37"/>
        <v>1</v>
      </c>
      <c r="T73" s="57">
        <f t="shared" si="38"/>
        <v>0</v>
      </c>
      <c r="U73" s="57">
        <f t="shared" si="39"/>
        <v>1</v>
      </c>
      <c r="V73" s="57">
        <f t="shared" si="40"/>
        <v>1</v>
      </c>
      <c r="W73" s="57">
        <f t="shared" si="41"/>
        <v>1</v>
      </c>
      <c r="X73" s="57">
        <f t="shared" si="42"/>
        <v>0</v>
      </c>
      <c r="Y73" s="57">
        <f t="shared" si="43"/>
        <v>0</v>
      </c>
      <c r="Z73" s="57">
        <f t="shared" si="44"/>
        <v>1</v>
      </c>
      <c r="AA73" s="72">
        <f t="shared" si="45"/>
        <v>9</v>
      </c>
    </row>
    <row r="74" spans="1:27" x14ac:dyDescent="0.25">
      <c r="A74" s="67">
        <v>4</v>
      </c>
      <c r="B74" s="31" t="s">
        <v>113</v>
      </c>
      <c r="C74" s="74" t="s">
        <v>4</v>
      </c>
      <c r="D74" s="74" t="s">
        <v>9</v>
      </c>
      <c r="E74" s="74" t="s">
        <v>11</v>
      </c>
      <c r="F74" s="74" t="s">
        <v>3</v>
      </c>
      <c r="G74" s="74" t="s">
        <v>9</v>
      </c>
      <c r="H74" s="74" t="s">
        <v>3</v>
      </c>
      <c r="I74" s="74" t="s">
        <v>5</v>
      </c>
      <c r="J74" s="74" t="s">
        <v>5</v>
      </c>
      <c r="K74" s="74" t="s">
        <v>6</v>
      </c>
      <c r="L74" s="74" t="s">
        <v>3</v>
      </c>
      <c r="M74" s="74" t="s">
        <v>6</v>
      </c>
      <c r="N74" s="74" t="s">
        <v>3</v>
      </c>
      <c r="O74" s="57">
        <f t="shared" si="33"/>
        <v>1</v>
      </c>
      <c r="P74" s="57">
        <f t="shared" si="34"/>
        <v>0</v>
      </c>
      <c r="Q74" s="57">
        <f t="shared" si="35"/>
        <v>1</v>
      </c>
      <c r="R74" s="57">
        <f t="shared" si="36"/>
        <v>1</v>
      </c>
      <c r="S74" s="57">
        <f t="shared" si="37"/>
        <v>1</v>
      </c>
      <c r="T74" s="57">
        <f t="shared" si="38"/>
        <v>1</v>
      </c>
      <c r="U74" s="57">
        <f t="shared" si="39"/>
        <v>0</v>
      </c>
      <c r="V74" s="57">
        <f t="shared" si="40"/>
        <v>1</v>
      </c>
      <c r="W74" s="57">
        <f t="shared" si="41"/>
        <v>1</v>
      </c>
      <c r="X74" s="57">
        <f t="shared" si="42"/>
        <v>0</v>
      </c>
      <c r="Y74" s="57">
        <f t="shared" si="43"/>
        <v>1</v>
      </c>
      <c r="Z74" s="57">
        <f t="shared" si="44"/>
        <v>1</v>
      </c>
      <c r="AA74" s="72">
        <f t="shared" si="45"/>
        <v>9</v>
      </c>
    </row>
    <row r="75" spans="1:27" x14ac:dyDescent="0.25">
      <c r="A75" s="67">
        <v>5</v>
      </c>
      <c r="B75" s="31" t="s">
        <v>114</v>
      </c>
      <c r="C75" s="74" t="s">
        <v>4</v>
      </c>
      <c r="D75" s="74" t="s">
        <v>3</v>
      </c>
      <c r="E75" s="74" t="s">
        <v>11</v>
      </c>
      <c r="F75" s="74" t="s">
        <v>3</v>
      </c>
      <c r="G75" s="74" t="s">
        <v>9</v>
      </c>
      <c r="H75" s="74" t="s">
        <v>3</v>
      </c>
      <c r="I75" s="74" t="s">
        <v>4</v>
      </c>
      <c r="J75" s="74" t="s">
        <v>6</v>
      </c>
      <c r="K75" s="74" t="s">
        <v>6</v>
      </c>
      <c r="L75" s="74" t="s">
        <v>4</v>
      </c>
      <c r="M75" s="74" t="s">
        <v>6</v>
      </c>
      <c r="N75" s="74" t="s">
        <v>3</v>
      </c>
      <c r="O75" s="57">
        <f t="shared" si="33"/>
        <v>1</v>
      </c>
      <c r="P75" s="57">
        <f t="shared" si="34"/>
        <v>1</v>
      </c>
      <c r="Q75" s="57">
        <f t="shared" si="35"/>
        <v>1</v>
      </c>
      <c r="R75" s="57">
        <f t="shared" si="36"/>
        <v>1</v>
      </c>
      <c r="S75" s="57">
        <f t="shared" si="37"/>
        <v>1</v>
      </c>
      <c r="T75" s="57">
        <f t="shared" si="38"/>
        <v>1</v>
      </c>
      <c r="U75" s="57">
        <f t="shared" si="39"/>
        <v>1</v>
      </c>
      <c r="V75" s="57">
        <f t="shared" si="40"/>
        <v>0</v>
      </c>
      <c r="W75" s="57">
        <f t="shared" si="41"/>
        <v>1</v>
      </c>
      <c r="X75" s="57">
        <f t="shared" si="42"/>
        <v>1</v>
      </c>
      <c r="Y75" s="57">
        <f t="shared" si="43"/>
        <v>1</v>
      </c>
      <c r="Z75" s="57">
        <f t="shared" si="44"/>
        <v>1</v>
      </c>
      <c r="AA75" s="72">
        <f t="shared" si="45"/>
        <v>11</v>
      </c>
    </row>
    <row r="76" spans="1:27" x14ac:dyDescent="0.25">
      <c r="A76" s="67">
        <v>6</v>
      </c>
      <c r="B76" s="31" t="s">
        <v>115</v>
      </c>
      <c r="C76" s="74" t="s">
        <v>4</v>
      </c>
      <c r="D76" s="74" t="s">
        <v>3</v>
      </c>
      <c r="E76" s="74" t="s">
        <v>6</v>
      </c>
      <c r="F76" s="74" t="s">
        <v>11</v>
      </c>
      <c r="G76" s="74" t="s">
        <v>6</v>
      </c>
      <c r="H76" s="74" t="s">
        <v>3</v>
      </c>
      <c r="I76" s="74" t="s">
        <v>4</v>
      </c>
      <c r="J76" s="74" t="s">
        <v>5</v>
      </c>
      <c r="K76" s="74" t="s">
        <v>6</v>
      </c>
      <c r="L76" s="74" t="s">
        <v>3</v>
      </c>
      <c r="M76" s="74" t="s">
        <v>6</v>
      </c>
      <c r="N76" s="74" t="s">
        <v>6</v>
      </c>
      <c r="O76" s="57">
        <f t="shared" si="33"/>
        <v>1</v>
      </c>
      <c r="P76" s="57">
        <f t="shared" si="34"/>
        <v>1</v>
      </c>
      <c r="Q76" s="57">
        <f t="shared" si="35"/>
        <v>0</v>
      </c>
      <c r="R76" s="57">
        <f t="shared" si="36"/>
        <v>0</v>
      </c>
      <c r="S76" s="57">
        <f t="shared" si="37"/>
        <v>0</v>
      </c>
      <c r="T76" s="57">
        <f t="shared" si="38"/>
        <v>1</v>
      </c>
      <c r="U76" s="57">
        <f t="shared" si="39"/>
        <v>1</v>
      </c>
      <c r="V76" s="57">
        <f t="shared" si="40"/>
        <v>1</v>
      </c>
      <c r="W76" s="57">
        <f t="shared" si="41"/>
        <v>1</v>
      </c>
      <c r="X76" s="57">
        <f t="shared" si="42"/>
        <v>0</v>
      </c>
      <c r="Y76" s="57">
        <f t="shared" si="43"/>
        <v>1</v>
      </c>
      <c r="Z76" s="57">
        <f t="shared" si="44"/>
        <v>0</v>
      </c>
      <c r="AA76" s="72">
        <f t="shared" si="45"/>
        <v>7</v>
      </c>
    </row>
    <row r="77" spans="1:27" x14ac:dyDescent="0.25">
      <c r="A77" s="67">
        <v>7</v>
      </c>
      <c r="B77" s="31" t="s">
        <v>131</v>
      </c>
      <c r="C77" s="74" t="s">
        <v>4</v>
      </c>
      <c r="D77" s="74" t="s">
        <v>3</v>
      </c>
      <c r="E77" s="74" t="s">
        <v>11</v>
      </c>
      <c r="F77" s="74" t="s">
        <v>3</v>
      </c>
      <c r="G77" s="74" t="s">
        <v>9</v>
      </c>
      <c r="H77" s="74" t="s">
        <v>3</v>
      </c>
      <c r="I77" s="74" t="s">
        <v>4</v>
      </c>
      <c r="J77" s="74" t="s">
        <v>5</v>
      </c>
      <c r="K77" s="74" t="s">
        <v>6</v>
      </c>
      <c r="L77" s="74" t="s">
        <v>6</v>
      </c>
      <c r="M77" s="74" t="s">
        <v>3</v>
      </c>
      <c r="N77" s="74" t="s">
        <v>3</v>
      </c>
      <c r="O77" s="57">
        <f t="shared" si="33"/>
        <v>1</v>
      </c>
      <c r="P77" s="57">
        <f t="shared" si="34"/>
        <v>1</v>
      </c>
      <c r="Q77" s="57">
        <f t="shared" si="35"/>
        <v>1</v>
      </c>
      <c r="R77" s="57">
        <f t="shared" si="36"/>
        <v>1</v>
      </c>
      <c r="S77" s="57">
        <f t="shared" si="37"/>
        <v>1</v>
      </c>
      <c r="T77" s="57">
        <f t="shared" si="38"/>
        <v>1</v>
      </c>
      <c r="U77" s="57">
        <f t="shared" si="39"/>
        <v>1</v>
      </c>
      <c r="V77" s="57">
        <f t="shared" si="40"/>
        <v>1</v>
      </c>
      <c r="W77" s="57">
        <f t="shared" si="41"/>
        <v>1</v>
      </c>
      <c r="X77" s="57">
        <f t="shared" si="42"/>
        <v>0</v>
      </c>
      <c r="Y77" s="57">
        <f t="shared" si="43"/>
        <v>0</v>
      </c>
      <c r="Z77" s="57">
        <f t="shared" si="44"/>
        <v>1</v>
      </c>
      <c r="AA77" s="72">
        <f t="shared" si="45"/>
        <v>10</v>
      </c>
    </row>
    <row r="78" spans="1:27" x14ac:dyDescent="0.25">
      <c r="A78" s="67">
        <v>8</v>
      </c>
      <c r="B78" s="31" t="s">
        <v>130</v>
      </c>
      <c r="C78" s="74" t="s">
        <v>4</v>
      </c>
      <c r="D78" s="74" t="s">
        <v>3</v>
      </c>
      <c r="E78" s="74" t="s">
        <v>11</v>
      </c>
      <c r="F78" s="74" t="s">
        <v>3</v>
      </c>
      <c r="G78" s="74" t="s">
        <v>9</v>
      </c>
      <c r="H78" s="74" t="s">
        <v>3</v>
      </c>
      <c r="I78" s="74" t="s">
        <v>4</v>
      </c>
      <c r="J78" s="74" t="s">
        <v>5</v>
      </c>
      <c r="K78" s="74" t="s">
        <v>6</v>
      </c>
      <c r="L78" s="74" t="s">
        <v>4</v>
      </c>
      <c r="M78" s="74" t="s">
        <v>6</v>
      </c>
      <c r="N78" s="74" t="s">
        <v>6</v>
      </c>
      <c r="O78" s="57">
        <f t="shared" si="33"/>
        <v>1</v>
      </c>
      <c r="P78" s="57">
        <f t="shared" si="34"/>
        <v>1</v>
      </c>
      <c r="Q78" s="57">
        <f t="shared" si="35"/>
        <v>1</v>
      </c>
      <c r="R78" s="57">
        <f t="shared" si="36"/>
        <v>1</v>
      </c>
      <c r="S78" s="57">
        <f t="shared" si="37"/>
        <v>1</v>
      </c>
      <c r="T78" s="57">
        <f t="shared" si="38"/>
        <v>1</v>
      </c>
      <c r="U78" s="57">
        <f t="shared" si="39"/>
        <v>1</v>
      </c>
      <c r="V78" s="57">
        <f t="shared" si="40"/>
        <v>1</v>
      </c>
      <c r="W78" s="57">
        <f t="shared" si="41"/>
        <v>1</v>
      </c>
      <c r="X78" s="57">
        <f t="shared" si="42"/>
        <v>1</v>
      </c>
      <c r="Y78" s="57">
        <f t="shared" si="43"/>
        <v>1</v>
      </c>
      <c r="Z78" s="57">
        <f t="shared" si="44"/>
        <v>0</v>
      </c>
      <c r="AA78" s="72">
        <f t="shared" si="45"/>
        <v>11</v>
      </c>
    </row>
    <row r="79" spans="1:27" x14ac:dyDescent="0.25">
      <c r="A79" s="67">
        <v>9</v>
      </c>
      <c r="B79" s="31" t="s">
        <v>116</v>
      </c>
      <c r="C79" s="74" t="s">
        <v>4</v>
      </c>
      <c r="D79" s="74" t="s">
        <v>3</v>
      </c>
      <c r="E79" s="74" t="s">
        <v>6</v>
      </c>
      <c r="F79" s="74" t="s">
        <v>3</v>
      </c>
      <c r="G79" s="74" t="s">
        <v>9</v>
      </c>
      <c r="H79" s="74" t="s">
        <v>6</v>
      </c>
      <c r="I79" s="74" t="s">
        <v>3</v>
      </c>
      <c r="J79" s="74" t="s">
        <v>5</v>
      </c>
      <c r="K79" s="74" t="s">
        <v>6</v>
      </c>
      <c r="L79" s="74" t="s">
        <v>6</v>
      </c>
      <c r="M79" s="74" t="s">
        <v>6</v>
      </c>
      <c r="N79" s="74" t="s">
        <v>9</v>
      </c>
      <c r="O79" s="57">
        <f t="shared" si="33"/>
        <v>1</v>
      </c>
      <c r="P79" s="57">
        <f t="shared" si="34"/>
        <v>1</v>
      </c>
      <c r="Q79" s="57">
        <f t="shared" si="35"/>
        <v>0</v>
      </c>
      <c r="R79" s="57">
        <f t="shared" si="36"/>
        <v>1</v>
      </c>
      <c r="S79" s="57">
        <f t="shared" si="37"/>
        <v>1</v>
      </c>
      <c r="T79" s="57">
        <f t="shared" si="38"/>
        <v>0</v>
      </c>
      <c r="U79" s="57">
        <f t="shared" si="39"/>
        <v>0</v>
      </c>
      <c r="V79" s="57">
        <f t="shared" si="40"/>
        <v>1</v>
      </c>
      <c r="W79" s="57">
        <f t="shared" si="41"/>
        <v>1</v>
      </c>
      <c r="X79" s="57">
        <f t="shared" si="42"/>
        <v>0</v>
      </c>
      <c r="Y79" s="57">
        <f t="shared" si="43"/>
        <v>1</v>
      </c>
      <c r="Z79" s="57">
        <f t="shared" si="44"/>
        <v>0</v>
      </c>
      <c r="AA79" s="72">
        <f t="shared" si="45"/>
        <v>7</v>
      </c>
    </row>
    <row r="80" spans="1:27" x14ac:dyDescent="0.25">
      <c r="A80" s="67">
        <v>10</v>
      </c>
      <c r="B80" s="31" t="s">
        <v>132</v>
      </c>
      <c r="C80" s="74" t="s">
        <v>4</v>
      </c>
      <c r="D80" s="74" t="s">
        <v>3</v>
      </c>
      <c r="E80" s="74" t="s">
        <v>11</v>
      </c>
      <c r="F80" s="74" t="s">
        <v>3</v>
      </c>
      <c r="G80" s="74" t="s">
        <v>9</v>
      </c>
      <c r="H80" s="74" t="s">
        <v>3</v>
      </c>
      <c r="I80" s="74" t="s">
        <v>4</v>
      </c>
      <c r="J80" s="74" t="s">
        <v>5</v>
      </c>
      <c r="K80" s="74" t="s">
        <v>6</v>
      </c>
      <c r="L80" s="74" t="s">
        <v>6</v>
      </c>
      <c r="M80" s="74" t="s">
        <v>6</v>
      </c>
      <c r="N80" s="74" t="s">
        <v>3</v>
      </c>
      <c r="O80" s="57">
        <f t="shared" si="33"/>
        <v>1</v>
      </c>
      <c r="P80" s="57">
        <f t="shared" si="34"/>
        <v>1</v>
      </c>
      <c r="Q80" s="57">
        <f t="shared" si="35"/>
        <v>1</v>
      </c>
      <c r="R80" s="57">
        <f t="shared" si="36"/>
        <v>1</v>
      </c>
      <c r="S80" s="57">
        <f t="shared" si="37"/>
        <v>1</v>
      </c>
      <c r="T80" s="57">
        <f t="shared" si="38"/>
        <v>1</v>
      </c>
      <c r="U80" s="57">
        <f t="shared" si="39"/>
        <v>1</v>
      </c>
      <c r="V80" s="57">
        <f t="shared" si="40"/>
        <v>1</v>
      </c>
      <c r="W80" s="57">
        <f t="shared" si="41"/>
        <v>1</v>
      </c>
      <c r="X80" s="57">
        <f t="shared" si="42"/>
        <v>0</v>
      </c>
      <c r="Y80" s="57">
        <f t="shared" si="43"/>
        <v>1</v>
      </c>
      <c r="Z80" s="57">
        <f t="shared" si="44"/>
        <v>1</v>
      </c>
      <c r="AA80" s="72">
        <f t="shared" si="45"/>
        <v>11</v>
      </c>
    </row>
    <row r="81" spans="1:27" x14ac:dyDescent="0.25">
      <c r="A81" s="67">
        <v>11</v>
      </c>
      <c r="B81" s="31" t="s">
        <v>117</v>
      </c>
      <c r="C81" s="74" t="s">
        <v>11</v>
      </c>
      <c r="D81" s="74" t="s">
        <v>3</v>
      </c>
      <c r="E81" s="74" t="s">
        <v>11</v>
      </c>
      <c r="F81" s="74" t="s">
        <v>3</v>
      </c>
      <c r="G81" s="74" t="s">
        <v>9</v>
      </c>
      <c r="H81" s="74" t="s">
        <v>6</v>
      </c>
      <c r="I81" s="74" t="s">
        <v>4</v>
      </c>
      <c r="J81" s="74" t="s">
        <v>4</v>
      </c>
      <c r="K81" s="74" t="s">
        <v>6</v>
      </c>
      <c r="L81" s="74" t="s">
        <v>4</v>
      </c>
      <c r="M81" s="74" t="s">
        <v>6</v>
      </c>
      <c r="N81" s="74" t="s">
        <v>9</v>
      </c>
      <c r="O81" s="57">
        <f t="shared" si="33"/>
        <v>0</v>
      </c>
      <c r="P81" s="57">
        <f t="shared" si="34"/>
        <v>1</v>
      </c>
      <c r="Q81" s="57">
        <f t="shared" si="35"/>
        <v>1</v>
      </c>
      <c r="R81" s="57">
        <f t="shared" si="36"/>
        <v>1</v>
      </c>
      <c r="S81" s="57">
        <f t="shared" si="37"/>
        <v>1</v>
      </c>
      <c r="T81" s="57">
        <f t="shared" si="38"/>
        <v>0</v>
      </c>
      <c r="U81" s="57">
        <f t="shared" si="39"/>
        <v>1</v>
      </c>
      <c r="V81" s="57">
        <f t="shared" si="40"/>
        <v>0</v>
      </c>
      <c r="W81" s="57">
        <f t="shared" si="41"/>
        <v>1</v>
      </c>
      <c r="X81" s="57">
        <f t="shared" si="42"/>
        <v>1</v>
      </c>
      <c r="Y81" s="57">
        <f t="shared" si="43"/>
        <v>1</v>
      </c>
      <c r="Z81" s="57">
        <f t="shared" si="44"/>
        <v>0</v>
      </c>
      <c r="AA81" s="72">
        <f t="shared" si="45"/>
        <v>8</v>
      </c>
    </row>
    <row r="82" spans="1:27" x14ac:dyDescent="0.25">
      <c r="A82" s="67">
        <v>12</v>
      </c>
      <c r="B82" s="31" t="s">
        <v>118</v>
      </c>
      <c r="C82" s="74" t="s">
        <v>4</v>
      </c>
      <c r="D82" s="74" t="s">
        <v>9</v>
      </c>
      <c r="E82" s="74" t="s">
        <v>11</v>
      </c>
      <c r="F82" s="74" t="s">
        <v>4</v>
      </c>
      <c r="G82" s="74" t="s">
        <v>9</v>
      </c>
      <c r="H82" s="74" t="s">
        <v>3</v>
      </c>
      <c r="I82" s="74" t="s">
        <v>4</v>
      </c>
      <c r="J82" s="74" t="s">
        <v>5</v>
      </c>
      <c r="K82" s="74" t="s">
        <v>3</v>
      </c>
      <c r="L82" s="74" t="s">
        <v>5</v>
      </c>
      <c r="M82" s="74" t="s">
        <v>6</v>
      </c>
      <c r="N82" s="74" t="s">
        <v>3</v>
      </c>
      <c r="O82" s="57">
        <f t="shared" si="33"/>
        <v>1</v>
      </c>
      <c r="P82" s="57">
        <f t="shared" si="34"/>
        <v>0</v>
      </c>
      <c r="Q82" s="57">
        <f t="shared" si="35"/>
        <v>1</v>
      </c>
      <c r="R82" s="57">
        <f t="shared" si="36"/>
        <v>0</v>
      </c>
      <c r="S82" s="57">
        <f t="shared" si="37"/>
        <v>1</v>
      </c>
      <c r="T82" s="57">
        <f t="shared" si="38"/>
        <v>1</v>
      </c>
      <c r="U82" s="57">
        <f t="shared" si="39"/>
        <v>1</v>
      </c>
      <c r="V82" s="57">
        <f t="shared" si="40"/>
        <v>1</v>
      </c>
      <c r="W82" s="57">
        <f t="shared" si="41"/>
        <v>0</v>
      </c>
      <c r="X82" s="57">
        <f t="shared" si="42"/>
        <v>0</v>
      </c>
      <c r="Y82" s="57">
        <f t="shared" si="43"/>
        <v>1</v>
      </c>
      <c r="Z82" s="57">
        <f t="shared" si="44"/>
        <v>1</v>
      </c>
      <c r="AA82" s="72">
        <f t="shared" si="45"/>
        <v>8</v>
      </c>
    </row>
    <row r="83" spans="1:27" x14ac:dyDescent="0.25">
      <c r="A83" s="67">
        <v>13</v>
      </c>
      <c r="B83" s="31" t="s">
        <v>119</v>
      </c>
      <c r="C83" s="74" t="s">
        <v>4</v>
      </c>
      <c r="D83" s="74" t="s">
        <v>4</v>
      </c>
      <c r="E83" s="74" t="s">
        <v>6</v>
      </c>
      <c r="F83" s="74" t="s">
        <v>9</v>
      </c>
      <c r="G83" s="74" t="s">
        <v>5</v>
      </c>
      <c r="H83" s="74" t="s">
        <v>3</v>
      </c>
      <c r="I83" s="74" t="s">
        <v>4</v>
      </c>
      <c r="J83" s="74" t="s">
        <v>5</v>
      </c>
      <c r="K83" s="74" t="s">
        <v>6</v>
      </c>
      <c r="L83" s="74" t="s">
        <v>5</v>
      </c>
      <c r="M83" s="74" t="s">
        <v>6</v>
      </c>
      <c r="N83" s="74" t="s">
        <v>3</v>
      </c>
      <c r="O83" s="57">
        <f t="shared" si="33"/>
        <v>1</v>
      </c>
      <c r="P83" s="57">
        <f t="shared" si="34"/>
        <v>0</v>
      </c>
      <c r="Q83" s="57">
        <f t="shared" si="35"/>
        <v>0</v>
      </c>
      <c r="R83" s="57">
        <f t="shared" si="36"/>
        <v>0</v>
      </c>
      <c r="S83" s="57">
        <f t="shared" si="37"/>
        <v>0</v>
      </c>
      <c r="T83" s="57">
        <f t="shared" si="38"/>
        <v>1</v>
      </c>
      <c r="U83" s="57">
        <f t="shared" si="39"/>
        <v>1</v>
      </c>
      <c r="V83" s="57">
        <f t="shared" si="40"/>
        <v>1</v>
      </c>
      <c r="W83" s="57">
        <f t="shared" si="41"/>
        <v>1</v>
      </c>
      <c r="X83" s="57">
        <f t="shared" si="42"/>
        <v>0</v>
      </c>
      <c r="Y83" s="57">
        <f t="shared" si="43"/>
        <v>1</v>
      </c>
      <c r="Z83" s="57">
        <f t="shared" si="44"/>
        <v>1</v>
      </c>
      <c r="AA83" s="72">
        <f t="shared" si="45"/>
        <v>7</v>
      </c>
    </row>
    <row r="84" spans="1:27" x14ac:dyDescent="0.25">
      <c r="A84" s="67">
        <v>14</v>
      </c>
      <c r="B84" s="31" t="s">
        <v>120</v>
      </c>
      <c r="C84" s="74" t="s">
        <v>4</v>
      </c>
      <c r="D84" s="74" t="s">
        <v>3</v>
      </c>
      <c r="E84" s="74" t="s">
        <v>11</v>
      </c>
      <c r="F84" s="74" t="s">
        <v>3</v>
      </c>
      <c r="G84" s="74" t="s">
        <v>9</v>
      </c>
      <c r="H84" s="74" t="s">
        <v>5</v>
      </c>
      <c r="I84" s="74" t="s">
        <v>4</v>
      </c>
      <c r="J84" s="74" t="s">
        <v>4</v>
      </c>
      <c r="K84" s="74" t="s">
        <v>6</v>
      </c>
      <c r="L84" s="74" t="s">
        <v>4</v>
      </c>
      <c r="M84" s="74" t="s">
        <v>6</v>
      </c>
      <c r="N84" s="74" t="s">
        <v>3</v>
      </c>
      <c r="O84" s="57">
        <f t="shared" si="33"/>
        <v>1</v>
      </c>
      <c r="P84" s="57">
        <f t="shared" si="34"/>
        <v>1</v>
      </c>
      <c r="Q84" s="57">
        <f t="shared" si="35"/>
        <v>1</v>
      </c>
      <c r="R84" s="57">
        <f t="shared" si="36"/>
        <v>1</v>
      </c>
      <c r="S84" s="57">
        <f t="shared" si="37"/>
        <v>1</v>
      </c>
      <c r="T84" s="57">
        <f t="shared" si="38"/>
        <v>0</v>
      </c>
      <c r="U84" s="57">
        <f t="shared" si="39"/>
        <v>1</v>
      </c>
      <c r="V84" s="57">
        <f t="shared" si="40"/>
        <v>0</v>
      </c>
      <c r="W84" s="57">
        <f t="shared" si="41"/>
        <v>1</v>
      </c>
      <c r="X84" s="57">
        <f t="shared" si="42"/>
        <v>1</v>
      </c>
      <c r="Y84" s="57">
        <f t="shared" si="43"/>
        <v>1</v>
      </c>
      <c r="Z84" s="57">
        <f t="shared" si="44"/>
        <v>1</v>
      </c>
      <c r="AA84" s="72">
        <f t="shared" si="45"/>
        <v>10</v>
      </c>
    </row>
    <row r="85" spans="1:27" x14ac:dyDescent="0.25">
      <c r="A85" s="67">
        <v>15</v>
      </c>
      <c r="B85" s="31" t="s">
        <v>121</v>
      </c>
      <c r="C85" s="74" t="s">
        <v>4</v>
      </c>
      <c r="D85" s="74" t="s">
        <v>3</v>
      </c>
      <c r="E85" s="74" t="s">
        <v>11</v>
      </c>
      <c r="F85" s="74" t="s">
        <v>3</v>
      </c>
      <c r="G85" s="74" t="s">
        <v>5</v>
      </c>
      <c r="H85" s="74" t="s">
        <v>3</v>
      </c>
      <c r="I85" s="74" t="s">
        <v>5</v>
      </c>
      <c r="J85" s="74" t="s">
        <v>5</v>
      </c>
      <c r="K85" s="74" t="s">
        <v>5</v>
      </c>
      <c r="L85" s="74" t="s">
        <v>6</v>
      </c>
      <c r="M85" s="74" t="s">
        <v>6</v>
      </c>
      <c r="N85" s="74" t="s">
        <v>4</v>
      </c>
      <c r="O85" s="57">
        <f t="shared" si="33"/>
        <v>1</v>
      </c>
      <c r="P85" s="57">
        <f t="shared" si="34"/>
        <v>1</v>
      </c>
      <c r="Q85" s="57">
        <f t="shared" si="35"/>
        <v>1</v>
      </c>
      <c r="R85" s="57">
        <f t="shared" si="36"/>
        <v>1</v>
      </c>
      <c r="S85" s="57">
        <f t="shared" si="37"/>
        <v>0</v>
      </c>
      <c r="T85" s="57">
        <f t="shared" si="38"/>
        <v>1</v>
      </c>
      <c r="U85" s="57">
        <f t="shared" si="39"/>
        <v>0</v>
      </c>
      <c r="V85" s="57">
        <f t="shared" si="40"/>
        <v>1</v>
      </c>
      <c r="W85" s="57">
        <f t="shared" si="41"/>
        <v>0</v>
      </c>
      <c r="X85" s="57">
        <f t="shared" si="42"/>
        <v>0</v>
      </c>
      <c r="Y85" s="57">
        <f t="shared" si="43"/>
        <v>1</v>
      </c>
      <c r="Z85" s="57">
        <f t="shared" si="44"/>
        <v>0</v>
      </c>
      <c r="AA85" s="72">
        <f t="shared" si="45"/>
        <v>7</v>
      </c>
    </row>
    <row r="86" spans="1:27" x14ac:dyDescent="0.25">
      <c r="A86" s="67">
        <v>16</v>
      </c>
      <c r="B86" s="31" t="s">
        <v>122</v>
      </c>
      <c r="C86" s="74" t="s">
        <v>4</v>
      </c>
      <c r="D86" s="74" t="s">
        <v>3</v>
      </c>
      <c r="E86" s="74" t="s">
        <v>11</v>
      </c>
      <c r="F86" s="74" t="s">
        <v>3</v>
      </c>
      <c r="G86" s="74" t="s">
        <v>9</v>
      </c>
      <c r="H86" s="74" t="s">
        <v>3</v>
      </c>
      <c r="I86" s="74" t="s">
        <v>4</v>
      </c>
      <c r="J86" s="74" t="s">
        <v>5</v>
      </c>
      <c r="K86" s="74" t="s">
        <v>6</v>
      </c>
      <c r="L86" s="74" t="s">
        <v>4</v>
      </c>
      <c r="M86" s="74" t="s">
        <v>6</v>
      </c>
      <c r="N86" s="74" t="s">
        <v>4</v>
      </c>
      <c r="O86" s="57">
        <f t="shared" si="33"/>
        <v>1</v>
      </c>
      <c r="P86" s="57">
        <f t="shared" si="34"/>
        <v>1</v>
      </c>
      <c r="Q86" s="57">
        <f t="shared" si="35"/>
        <v>1</v>
      </c>
      <c r="R86" s="57">
        <f t="shared" si="36"/>
        <v>1</v>
      </c>
      <c r="S86" s="57">
        <f t="shared" si="37"/>
        <v>1</v>
      </c>
      <c r="T86" s="57">
        <f t="shared" si="38"/>
        <v>1</v>
      </c>
      <c r="U86" s="57">
        <f t="shared" si="39"/>
        <v>1</v>
      </c>
      <c r="V86" s="57">
        <f t="shared" si="40"/>
        <v>1</v>
      </c>
      <c r="W86" s="57">
        <f t="shared" si="41"/>
        <v>1</v>
      </c>
      <c r="X86" s="57">
        <f t="shared" si="42"/>
        <v>1</v>
      </c>
      <c r="Y86" s="57">
        <f t="shared" si="43"/>
        <v>1</v>
      </c>
      <c r="Z86" s="57">
        <f t="shared" si="44"/>
        <v>0</v>
      </c>
      <c r="AA86" s="72">
        <f t="shared" si="45"/>
        <v>11</v>
      </c>
    </row>
    <row r="87" spans="1:27" x14ac:dyDescent="0.25">
      <c r="A87" s="67">
        <v>17</v>
      </c>
      <c r="B87" s="31" t="s">
        <v>123</v>
      </c>
      <c r="C87" s="74" t="s">
        <v>4</v>
      </c>
      <c r="D87" s="74" t="s">
        <v>3</v>
      </c>
      <c r="E87" s="74" t="s">
        <v>6</v>
      </c>
      <c r="F87" s="74" t="s">
        <v>3</v>
      </c>
      <c r="G87" s="74" t="s">
        <v>9</v>
      </c>
      <c r="H87" s="74" t="s">
        <v>3</v>
      </c>
      <c r="I87" s="74" t="s">
        <v>4</v>
      </c>
      <c r="J87" s="74" t="s">
        <v>5</v>
      </c>
      <c r="K87" s="74" t="s">
        <v>6</v>
      </c>
      <c r="L87" s="74" t="s">
        <v>4</v>
      </c>
      <c r="M87" s="74" t="s">
        <v>6</v>
      </c>
      <c r="N87" s="74" t="s">
        <v>3</v>
      </c>
      <c r="O87" s="57">
        <f t="shared" si="33"/>
        <v>1</v>
      </c>
      <c r="P87" s="57">
        <f t="shared" si="34"/>
        <v>1</v>
      </c>
      <c r="Q87" s="57">
        <f t="shared" si="35"/>
        <v>0</v>
      </c>
      <c r="R87" s="57">
        <f t="shared" si="36"/>
        <v>1</v>
      </c>
      <c r="S87" s="57">
        <f t="shared" si="37"/>
        <v>1</v>
      </c>
      <c r="T87" s="57">
        <f t="shared" si="38"/>
        <v>1</v>
      </c>
      <c r="U87" s="57">
        <f t="shared" si="39"/>
        <v>1</v>
      </c>
      <c r="V87" s="57">
        <f t="shared" si="40"/>
        <v>1</v>
      </c>
      <c r="W87" s="57">
        <f t="shared" si="41"/>
        <v>1</v>
      </c>
      <c r="X87" s="57">
        <f t="shared" si="42"/>
        <v>1</v>
      </c>
      <c r="Y87" s="57">
        <f t="shared" si="43"/>
        <v>1</v>
      </c>
      <c r="Z87" s="57">
        <f t="shared" si="44"/>
        <v>1</v>
      </c>
      <c r="AA87" s="72">
        <f t="shared" si="45"/>
        <v>11</v>
      </c>
    </row>
    <row r="88" spans="1:27" x14ac:dyDescent="0.25">
      <c r="A88" s="67">
        <v>18</v>
      </c>
      <c r="B88" s="31" t="s">
        <v>124</v>
      </c>
      <c r="C88" s="74" t="s">
        <v>4</v>
      </c>
      <c r="D88" s="74" t="s">
        <v>3</v>
      </c>
      <c r="E88" s="74" t="s">
        <v>11</v>
      </c>
      <c r="F88" s="74" t="s">
        <v>3</v>
      </c>
      <c r="G88" s="74" t="s">
        <v>9</v>
      </c>
      <c r="H88" s="74" t="s">
        <v>3</v>
      </c>
      <c r="I88" s="74" t="s">
        <v>4</v>
      </c>
      <c r="J88" s="74" t="s">
        <v>5</v>
      </c>
      <c r="K88" s="74" t="s">
        <v>6</v>
      </c>
      <c r="L88" s="74" t="s">
        <v>4</v>
      </c>
      <c r="M88" s="74" t="s">
        <v>6</v>
      </c>
      <c r="N88" s="74" t="s">
        <v>3</v>
      </c>
      <c r="O88" s="57">
        <f t="shared" si="33"/>
        <v>1</v>
      </c>
      <c r="P88" s="57">
        <f t="shared" si="34"/>
        <v>1</v>
      </c>
      <c r="Q88" s="57">
        <f t="shared" si="35"/>
        <v>1</v>
      </c>
      <c r="R88" s="57">
        <f t="shared" si="36"/>
        <v>1</v>
      </c>
      <c r="S88" s="57">
        <f t="shared" si="37"/>
        <v>1</v>
      </c>
      <c r="T88" s="57">
        <f t="shared" si="38"/>
        <v>1</v>
      </c>
      <c r="U88" s="57">
        <f t="shared" si="39"/>
        <v>1</v>
      </c>
      <c r="V88" s="57">
        <f t="shared" si="40"/>
        <v>1</v>
      </c>
      <c r="W88" s="57">
        <f t="shared" si="41"/>
        <v>1</v>
      </c>
      <c r="X88" s="57">
        <f t="shared" si="42"/>
        <v>1</v>
      </c>
      <c r="Y88" s="57">
        <f t="shared" si="43"/>
        <v>1</v>
      </c>
      <c r="Z88" s="57">
        <f t="shared" si="44"/>
        <v>1</v>
      </c>
      <c r="AA88" s="72">
        <f t="shared" si="45"/>
        <v>12</v>
      </c>
    </row>
    <row r="89" spans="1:27" x14ac:dyDescent="0.25">
      <c r="A89" s="67">
        <v>19</v>
      </c>
      <c r="B89" s="31" t="s">
        <v>125</v>
      </c>
      <c r="C89" s="74" t="s">
        <v>11</v>
      </c>
      <c r="D89" s="74" t="s">
        <v>3</v>
      </c>
      <c r="E89" s="74" t="s">
        <v>11</v>
      </c>
      <c r="F89" s="74" t="s">
        <v>3</v>
      </c>
      <c r="G89" s="74" t="s">
        <v>9</v>
      </c>
      <c r="H89" s="74" t="s">
        <v>3</v>
      </c>
      <c r="I89" s="74" t="s">
        <v>5</v>
      </c>
      <c r="J89" s="74" t="s">
        <v>5</v>
      </c>
      <c r="K89" s="74" t="s">
        <v>6</v>
      </c>
      <c r="L89" s="74" t="s">
        <v>5</v>
      </c>
      <c r="M89" s="74" t="s">
        <v>6</v>
      </c>
      <c r="N89" s="74" t="s">
        <v>11</v>
      </c>
      <c r="O89" s="57">
        <f t="shared" si="33"/>
        <v>0</v>
      </c>
      <c r="P89" s="57">
        <f t="shared" si="34"/>
        <v>1</v>
      </c>
      <c r="Q89" s="57">
        <f t="shared" si="35"/>
        <v>1</v>
      </c>
      <c r="R89" s="57">
        <f t="shared" si="36"/>
        <v>1</v>
      </c>
      <c r="S89" s="57">
        <f t="shared" si="37"/>
        <v>1</v>
      </c>
      <c r="T89" s="57">
        <f t="shared" si="38"/>
        <v>1</v>
      </c>
      <c r="U89" s="57">
        <f t="shared" si="39"/>
        <v>0</v>
      </c>
      <c r="V89" s="57">
        <f t="shared" si="40"/>
        <v>1</v>
      </c>
      <c r="W89" s="57">
        <f t="shared" si="41"/>
        <v>1</v>
      </c>
      <c r="X89" s="57">
        <f t="shared" si="42"/>
        <v>0</v>
      </c>
      <c r="Y89" s="57">
        <f t="shared" si="43"/>
        <v>1</v>
      </c>
      <c r="Z89" s="57">
        <f t="shared" si="44"/>
        <v>0</v>
      </c>
      <c r="AA89" s="72">
        <f t="shared" si="45"/>
        <v>8</v>
      </c>
    </row>
    <row r="90" spans="1:27" x14ac:dyDescent="0.25">
      <c r="A90" s="67">
        <v>20</v>
      </c>
      <c r="B90" s="31" t="s">
        <v>156</v>
      </c>
      <c r="C90" s="74" t="s">
        <v>4</v>
      </c>
      <c r="D90" s="74" t="s">
        <v>5</v>
      </c>
      <c r="E90" s="74" t="s">
        <v>11</v>
      </c>
      <c r="F90" s="74" t="s">
        <v>3</v>
      </c>
      <c r="G90" s="74" t="s">
        <v>9</v>
      </c>
      <c r="H90" s="74" t="s">
        <v>3</v>
      </c>
      <c r="I90" s="74" t="s">
        <v>4</v>
      </c>
      <c r="J90" s="74" t="s">
        <v>5</v>
      </c>
      <c r="K90" s="74" t="s">
        <v>6</v>
      </c>
      <c r="L90" s="74" t="s">
        <v>5</v>
      </c>
      <c r="M90" s="74" t="s">
        <v>5</v>
      </c>
      <c r="N90" s="74" t="s">
        <v>3</v>
      </c>
      <c r="O90" s="57">
        <f t="shared" si="33"/>
        <v>1</v>
      </c>
      <c r="P90" s="57">
        <f t="shared" si="34"/>
        <v>0</v>
      </c>
      <c r="Q90" s="57">
        <f t="shared" si="35"/>
        <v>1</v>
      </c>
      <c r="R90" s="57">
        <f t="shared" si="36"/>
        <v>1</v>
      </c>
      <c r="S90" s="57">
        <f t="shared" si="37"/>
        <v>1</v>
      </c>
      <c r="T90" s="57">
        <f t="shared" si="38"/>
        <v>1</v>
      </c>
      <c r="U90" s="57">
        <f t="shared" si="39"/>
        <v>1</v>
      </c>
      <c r="V90" s="57">
        <f t="shared" si="40"/>
        <v>1</v>
      </c>
      <c r="W90" s="57">
        <f t="shared" si="41"/>
        <v>1</v>
      </c>
      <c r="X90" s="57">
        <f t="shared" si="42"/>
        <v>0</v>
      </c>
      <c r="Y90" s="57">
        <f t="shared" si="43"/>
        <v>0</v>
      </c>
      <c r="Z90" s="57">
        <f t="shared" si="44"/>
        <v>1</v>
      </c>
      <c r="AA90" s="72">
        <f t="shared" si="45"/>
        <v>9</v>
      </c>
    </row>
    <row r="91" spans="1:27" x14ac:dyDescent="0.25">
      <c r="A91" s="67">
        <v>21</v>
      </c>
      <c r="B91" s="31" t="s">
        <v>126</v>
      </c>
      <c r="C91" s="74" t="s">
        <v>4</v>
      </c>
      <c r="D91" s="74" t="s">
        <v>3</v>
      </c>
      <c r="E91" s="74" t="s">
        <v>9</v>
      </c>
      <c r="F91" s="74" t="s">
        <v>3</v>
      </c>
      <c r="G91" s="74" t="s">
        <v>9</v>
      </c>
      <c r="H91" s="74" t="s">
        <v>3</v>
      </c>
      <c r="I91" s="74" t="s">
        <v>4</v>
      </c>
      <c r="J91" s="74" t="s">
        <v>5</v>
      </c>
      <c r="K91" s="74" t="s">
        <v>6</v>
      </c>
      <c r="L91" s="74" t="s">
        <v>4</v>
      </c>
      <c r="M91" s="74" t="s">
        <v>6</v>
      </c>
      <c r="N91" s="74" t="s">
        <v>3</v>
      </c>
      <c r="O91" s="57">
        <f t="shared" si="33"/>
        <v>1</v>
      </c>
      <c r="P91" s="57">
        <f t="shared" si="34"/>
        <v>1</v>
      </c>
      <c r="Q91" s="57">
        <f t="shared" si="35"/>
        <v>0</v>
      </c>
      <c r="R91" s="57">
        <f t="shared" si="36"/>
        <v>1</v>
      </c>
      <c r="S91" s="57">
        <f t="shared" si="37"/>
        <v>1</v>
      </c>
      <c r="T91" s="57">
        <f t="shared" si="38"/>
        <v>1</v>
      </c>
      <c r="U91" s="57">
        <f t="shared" si="39"/>
        <v>1</v>
      </c>
      <c r="V91" s="57">
        <f t="shared" si="40"/>
        <v>1</v>
      </c>
      <c r="W91" s="57">
        <f t="shared" si="41"/>
        <v>1</v>
      </c>
      <c r="X91" s="57">
        <f t="shared" si="42"/>
        <v>1</v>
      </c>
      <c r="Y91" s="57">
        <f t="shared" si="43"/>
        <v>1</v>
      </c>
      <c r="Z91" s="57">
        <f t="shared" si="44"/>
        <v>1</v>
      </c>
      <c r="AA91" s="72">
        <f t="shared" si="45"/>
        <v>11</v>
      </c>
    </row>
    <row r="92" spans="1:27" x14ac:dyDescent="0.25">
      <c r="A92" s="67">
        <v>22</v>
      </c>
      <c r="B92" s="31" t="s">
        <v>127</v>
      </c>
      <c r="C92" s="74" t="s">
        <v>4</v>
      </c>
      <c r="D92" s="74" t="s">
        <v>3</v>
      </c>
      <c r="E92" s="74" t="s">
        <v>11</v>
      </c>
      <c r="F92" s="74" t="s">
        <v>3</v>
      </c>
      <c r="G92" s="74" t="s">
        <v>9</v>
      </c>
      <c r="H92" s="74" t="s">
        <v>3</v>
      </c>
      <c r="I92" s="74" t="s">
        <v>4</v>
      </c>
      <c r="J92" s="74" t="s">
        <v>5</v>
      </c>
      <c r="K92" s="74" t="s">
        <v>6</v>
      </c>
      <c r="L92" s="74" t="s">
        <v>11</v>
      </c>
      <c r="M92" s="74" t="s">
        <v>6</v>
      </c>
      <c r="N92" s="74" t="s">
        <v>4</v>
      </c>
      <c r="O92" s="57">
        <f t="shared" si="33"/>
        <v>1</v>
      </c>
      <c r="P92" s="57">
        <f t="shared" si="34"/>
        <v>1</v>
      </c>
      <c r="Q92" s="57">
        <f t="shared" si="35"/>
        <v>1</v>
      </c>
      <c r="R92" s="57">
        <f t="shared" si="36"/>
        <v>1</v>
      </c>
      <c r="S92" s="57">
        <f t="shared" si="37"/>
        <v>1</v>
      </c>
      <c r="T92" s="57">
        <f t="shared" si="38"/>
        <v>1</v>
      </c>
      <c r="U92" s="57">
        <f t="shared" si="39"/>
        <v>1</v>
      </c>
      <c r="V92" s="57">
        <f t="shared" si="40"/>
        <v>1</v>
      </c>
      <c r="W92" s="57">
        <f t="shared" si="41"/>
        <v>1</v>
      </c>
      <c r="X92" s="57">
        <f t="shared" si="42"/>
        <v>0</v>
      </c>
      <c r="Y92" s="57">
        <f t="shared" si="43"/>
        <v>1</v>
      </c>
      <c r="Z92" s="57">
        <f t="shared" si="44"/>
        <v>0</v>
      </c>
      <c r="AA92" s="72">
        <f t="shared" si="45"/>
        <v>10</v>
      </c>
    </row>
    <row r="93" spans="1:27" x14ac:dyDescent="0.25">
      <c r="A93" s="67">
        <v>23</v>
      </c>
      <c r="B93" s="31" t="s">
        <v>128</v>
      </c>
      <c r="C93" s="74" t="s">
        <v>4</v>
      </c>
      <c r="D93" s="74" t="s">
        <v>3</v>
      </c>
      <c r="E93" s="74" t="s">
        <v>11</v>
      </c>
      <c r="F93" s="74" t="s">
        <v>3</v>
      </c>
      <c r="G93" s="74" t="s">
        <v>9</v>
      </c>
      <c r="H93" s="74" t="s">
        <v>3</v>
      </c>
      <c r="I93" s="74" t="s">
        <v>5</v>
      </c>
      <c r="J93" s="74" t="s">
        <v>5</v>
      </c>
      <c r="K93" s="74" t="s">
        <v>6</v>
      </c>
      <c r="L93" s="74" t="s">
        <v>4</v>
      </c>
      <c r="M93" s="74" t="s">
        <v>6</v>
      </c>
      <c r="N93" s="74" t="s">
        <v>4</v>
      </c>
      <c r="O93" s="57">
        <f t="shared" si="33"/>
        <v>1</v>
      </c>
      <c r="P93" s="57">
        <f t="shared" si="34"/>
        <v>1</v>
      </c>
      <c r="Q93" s="57">
        <f t="shared" si="35"/>
        <v>1</v>
      </c>
      <c r="R93" s="57">
        <f t="shared" si="36"/>
        <v>1</v>
      </c>
      <c r="S93" s="57">
        <f t="shared" si="37"/>
        <v>1</v>
      </c>
      <c r="T93" s="57">
        <f t="shared" si="38"/>
        <v>1</v>
      </c>
      <c r="U93" s="57">
        <f t="shared" si="39"/>
        <v>0</v>
      </c>
      <c r="V93" s="57">
        <f t="shared" si="40"/>
        <v>1</v>
      </c>
      <c r="W93" s="57">
        <f t="shared" si="41"/>
        <v>1</v>
      </c>
      <c r="X93" s="57">
        <f t="shared" si="42"/>
        <v>1</v>
      </c>
      <c r="Y93" s="57">
        <f t="shared" si="43"/>
        <v>1</v>
      </c>
      <c r="Z93" s="57">
        <f t="shared" si="44"/>
        <v>0</v>
      </c>
      <c r="AA93" s="72">
        <f t="shared" si="45"/>
        <v>10</v>
      </c>
    </row>
    <row r="94" spans="1:27" x14ac:dyDescent="0.25">
      <c r="A94" s="67">
        <v>24</v>
      </c>
      <c r="B94" s="31" t="s">
        <v>129</v>
      </c>
      <c r="C94" s="74" t="s">
        <v>4</v>
      </c>
      <c r="D94" s="74" t="s">
        <v>5</v>
      </c>
      <c r="E94" s="74" t="s">
        <v>11</v>
      </c>
      <c r="F94" s="74" t="s">
        <v>3</v>
      </c>
      <c r="G94" s="74" t="s">
        <v>9</v>
      </c>
      <c r="H94" s="74" t="s">
        <v>3</v>
      </c>
      <c r="I94" s="74" t="s">
        <v>4</v>
      </c>
      <c r="J94" s="74" t="s">
        <v>5</v>
      </c>
      <c r="K94" s="74" t="s">
        <v>6</v>
      </c>
      <c r="L94" s="74" t="s">
        <v>6</v>
      </c>
      <c r="M94" s="74" t="s">
        <v>6</v>
      </c>
      <c r="N94" s="74" t="s">
        <v>6</v>
      </c>
      <c r="O94" s="57">
        <f t="shared" si="33"/>
        <v>1</v>
      </c>
      <c r="P94" s="57">
        <f t="shared" si="34"/>
        <v>0</v>
      </c>
      <c r="Q94" s="57">
        <f t="shared" si="35"/>
        <v>1</v>
      </c>
      <c r="R94" s="57">
        <f t="shared" si="36"/>
        <v>1</v>
      </c>
      <c r="S94" s="57">
        <f t="shared" si="37"/>
        <v>1</v>
      </c>
      <c r="T94" s="57">
        <f t="shared" si="38"/>
        <v>1</v>
      </c>
      <c r="U94" s="57">
        <f t="shared" si="39"/>
        <v>1</v>
      </c>
      <c r="V94" s="57">
        <f t="shared" si="40"/>
        <v>1</v>
      </c>
      <c r="W94" s="57">
        <f t="shared" si="41"/>
        <v>1</v>
      </c>
      <c r="X94" s="57">
        <f t="shared" si="42"/>
        <v>0</v>
      </c>
      <c r="Y94" s="57">
        <f t="shared" si="43"/>
        <v>1</v>
      </c>
      <c r="Z94" s="57">
        <f t="shared" si="44"/>
        <v>0</v>
      </c>
      <c r="AA94" s="72">
        <f t="shared" si="45"/>
        <v>9</v>
      </c>
    </row>
    <row r="95" spans="1:27" x14ac:dyDescent="0.25">
      <c r="A95" s="67">
        <v>25</v>
      </c>
      <c r="B95" s="31" t="s">
        <v>143</v>
      </c>
      <c r="C95" s="74" t="s">
        <v>4</v>
      </c>
      <c r="D95" s="74" t="s">
        <v>3</v>
      </c>
      <c r="E95" s="74" t="s">
        <v>11</v>
      </c>
      <c r="F95" s="74" t="s">
        <v>6</v>
      </c>
      <c r="G95" s="74" t="s">
        <v>9</v>
      </c>
      <c r="H95" s="74" t="s">
        <v>3</v>
      </c>
      <c r="I95" s="74" t="s">
        <v>3</v>
      </c>
      <c r="J95" s="74" t="s">
        <v>5</v>
      </c>
      <c r="K95" s="74" t="s">
        <v>6</v>
      </c>
      <c r="L95" s="74" t="s">
        <v>3</v>
      </c>
      <c r="M95" s="74" t="s">
        <v>3</v>
      </c>
      <c r="N95" s="74" t="s">
        <v>3</v>
      </c>
      <c r="O95" s="57">
        <f t="shared" si="33"/>
        <v>1</v>
      </c>
      <c r="P95" s="57">
        <f t="shared" si="34"/>
        <v>1</v>
      </c>
      <c r="Q95" s="57">
        <f t="shared" si="35"/>
        <v>1</v>
      </c>
      <c r="R95" s="57">
        <f t="shared" si="36"/>
        <v>0</v>
      </c>
      <c r="S95" s="57">
        <f t="shared" si="37"/>
        <v>1</v>
      </c>
      <c r="T95" s="57">
        <f t="shared" si="38"/>
        <v>1</v>
      </c>
      <c r="U95" s="57">
        <f t="shared" si="39"/>
        <v>0</v>
      </c>
      <c r="V95" s="57">
        <f t="shared" si="40"/>
        <v>1</v>
      </c>
      <c r="W95" s="57">
        <f t="shared" si="41"/>
        <v>1</v>
      </c>
      <c r="X95" s="57">
        <f t="shared" si="42"/>
        <v>0</v>
      </c>
      <c r="Y95" s="57">
        <f t="shared" si="43"/>
        <v>0</v>
      </c>
      <c r="Z95" s="57">
        <f t="shared" si="44"/>
        <v>1</v>
      </c>
      <c r="AA95" s="72">
        <f t="shared" si="45"/>
        <v>8</v>
      </c>
    </row>
    <row r="96" spans="1:27" x14ac:dyDescent="0.25">
      <c r="A96" s="67">
        <v>26</v>
      </c>
      <c r="B96" s="31" t="s">
        <v>144</v>
      </c>
      <c r="C96" s="74" t="s">
        <v>9</v>
      </c>
      <c r="D96" s="74" t="s">
        <v>3</v>
      </c>
      <c r="E96" s="74" t="s">
        <v>11</v>
      </c>
      <c r="F96" s="74" t="s">
        <v>3</v>
      </c>
      <c r="G96" s="74" t="s">
        <v>9</v>
      </c>
      <c r="H96" s="74" t="s">
        <v>3</v>
      </c>
      <c r="I96" s="74" t="s">
        <v>4</v>
      </c>
      <c r="J96" s="74" t="s">
        <v>5</v>
      </c>
      <c r="K96" s="74" t="s">
        <v>6</v>
      </c>
      <c r="L96" s="74" t="s">
        <v>11</v>
      </c>
      <c r="M96" s="74" t="s">
        <v>6</v>
      </c>
      <c r="N96" s="74" t="s">
        <v>3</v>
      </c>
      <c r="O96" s="57">
        <f t="shared" si="33"/>
        <v>0</v>
      </c>
      <c r="P96" s="57">
        <f t="shared" si="34"/>
        <v>1</v>
      </c>
      <c r="Q96" s="57">
        <f t="shared" si="35"/>
        <v>1</v>
      </c>
      <c r="R96" s="57">
        <f t="shared" si="36"/>
        <v>1</v>
      </c>
      <c r="S96" s="57">
        <f t="shared" si="37"/>
        <v>1</v>
      </c>
      <c r="T96" s="57">
        <f t="shared" si="38"/>
        <v>1</v>
      </c>
      <c r="U96" s="57">
        <f t="shared" si="39"/>
        <v>1</v>
      </c>
      <c r="V96" s="57">
        <f t="shared" si="40"/>
        <v>1</v>
      </c>
      <c r="W96" s="57">
        <f t="shared" si="41"/>
        <v>1</v>
      </c>
      <c r="X96" s="57">
        <f t="shared" si="42"/>
        <v>0</v>
      </c>
      <c r="Y96" s="57">
        <f t="shared" si="43"/>
        <v>1</v>
      </c>
      <c r="Z96" s="57">
        <f t="shared" si="44"/>
        <v>1</v>
      </c>
      <c r="AA96" s="72">
        <f t="shared" si="45"/>
        <v>10</v>
      </c>
    </row>
    <row r="97" spans="1:27" x14ac:dyDescent="0.25">
      <c r="A97" s="67">
        <v>27</v>
      </c>
      <c r="B97" s="31" t="s">
        <v>133</v>
      </c>
      <c r="C97" s="74" t="s">
        <v>6</v>
      </c>
      <c r="D97" s="74" t="s">
        <v>9</v>
      </c>
      <c r="E97" s="74" t="s">
        <v>6</v>
      </c>
      <c r="F97" s="74" t="s">
        <v>3</v>
      </c>
      <c r="G97" s="74" t="s">
        <v>9</v>
      </c>
      <c r="H97" s="74" t="s">
        <v>3</v>
      </c>
      <c r="I97" s="74" t="s">
        <v>4</v>
      </c>
      <c r="J97" s="74" t="s">
        <v>5</v>
      </c>
      <c r="K97" s="74" t="s">
        <v>6</v>
      </c>
      <c r="L97" s="74" t="s">
        <v>11</v>
      </c>
      <c r="M97" s="74" t="s">
        <v>6</v>
      </c>
      <c r="N97" s="74" t="s">
        <v>4</v>
      </c>
      <c r="O97" s="57">
        <f t="shared" si="33"/>
        <v>0</v>
      </c>
      <c r="P97" s="57">
        <f t="shared" si="34"/>
        <v>0</v>
      </c>
      <c r="Q97" s="57">
        <f t="shared" si="35"/>
        <v>0</v>
      </c>
      <c r="R97" s="57">
        <f t="shared" si="36"/>
        <v>1</v>
      </c>
      <c r="S97" s="57">
        <f t="shared" si="37"/>
        <v>1</v>
      </c>
      <c r="T97" s="57">
        <f t="shared" si="38"/>
        <v>1</v>
      </c>
      <c r="U97" s="57">
        <f t="shared" si="39"/>
        <v>1</v>
      </c>
      <c r="V97" s="57">
        <f t="shared" si="40"/>
        <v>1</v>
      </c>
      <c r="W97" s="57">
        <f t="shared" si="41"/>
        <v>1</v>
      </c>
      <c r="X97" s="57">
        <f t="shared" si="42"/>
        <v>0</v>
      </c>
      <c r="Y97" s="57">
        <f t="shared" si="43"/>
        <v>1</v>
      </c>
      <c r="Z97" s="57">
        <f t="shared" si="44"/>
        <v>0</v>
      </c>
      <c r="AA97" s="72">
        <f t="shared" si="45"/>
        <v>7</v>
      </c>
    </row>
    <row r="98" spans="1:27" x14ac:dyDescent="0.25">
      <c r="A98" s="123" t="s">
        <v>134</v>
      </c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72">
        <f>SUM(O71:O97)</f>
        <v>22</v>
      </c>
      <c r="P98" s="72">
        <f t="shared" ref="P98:Z98" si="46">SUM(P71:P97)</f>
        <v>19</v>
      </c>
      <c r="Q98" s="72">
        <f t="shared" si="46"/>
        <v>21</v>
      </c>
      <c r="R98" s="72">
        <f t="shared" si="46"/>
        <v>22</v>
      </c>
      <c r="S98" s="72">
        <f t="shared" si="46"/>
        <v>24</v>
      </c>
      <c r="T98" s="72">
        <f t="shared" si="46"/>
        <v>23</v>
      </c>
      <c r="U98" s="72">
        <f t="shared" si="46"/>
        <v>21</v>
      </c>
      <c r="V98" s="72">
        <f t="shared" si="46"/>
        <v>23</v>
      </c>
      <c r="W98" s="72">
        <f t="shared" si="46"/>
        <v>24</v>
      </c>
      <c r="X98" s="72">
        <f t="shared" si="46"/>
        <v>10</v>
      </c>
      <c r="Y98" s="72">
        <f t="shared" si="46"/>
        <v>21</v>
      </c>
      <c r="Z98" s="72">
        <f t="shared" si="46"/>
        <v>15</v>
      </c>
    </row>
    <row r="99" spans="1:27" x14ac:dyDescent="0.25">
      <c r="A99" s="55"/>
    </row>
    <row r="100" spans="1:27" x14ac:dyDescent="0.25">
      <c r="A100" s="127" t="s">
        <v>0</v>
      </c>
      <c r="B100" s="60" t="s">
        <v>1</v>
      </c>
      <c r="C100" s="129" t="s">
        <v>152</v>
      </c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 t="s">
        <v>153</v>
      </c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 t="s">
        <v>135</v>
      </c>
    </row>
    <row r="101" spans="1:27" x14ac:dyDescent="0.25">
      <c r="A101" s="127"/>
      <c r="B101" s="61" t="s">
        <v>2</v>
      </c>
      <c r="C101" s="75" t="s">
        <v>4</v>
      </c>
      <c r="D101" s="75" t="s">
        <v>4</v>
      </c>
      <c r="E101" s="75" t="s">
        <v>4</v>
      </c>
      <c r="F101" s="75" t="s">
        <v>4</v>
      </c>
      <c r="G101" s="75" t="s">
        <v>4</v>
      </c>
      <c r="H101" s="75" t="s">
        <v>4</v>
      </c>
      <c r="I101" s="75" t="s">
        <v>4</v>
      </c>
      <c r="J101" s="75" t="s">
        <v>4</v>
      </c>
      <c r="K101" s="75" t="s">
        <v>4</v>
      </c>
      <c r="L101" s="75" t="s">
        <v>4</v>
      </c>
      <c r="M101" s="75" t="s">
        <v>4</v>
      </c>
      <c r="N101" s="75" t="s">
        <v>4</v>
      </c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</row>
    <row r="102" spans="1:27" x14ac:dyDescent="0.25">
      <c r="A102" s="128"/>
      <c r="B102" s="61" t="s">
        <v>7</v>
      </c>
      <c r="C102" s="75">
        <v>1</v>
      </c>
      <c r="D102" s="75">
        <v>2</v>
      </c>
      <c r="E102" s="75">
        <v>3</v>
      </c>
      <c r="F102" s="75">
        <v>4</v>
      </c>
      <c r="G102" s="75">
        <v>5</v>
      </c>
      <c r="H102" s="75">
        <v>6</v>
      </c>
      <c r="I102" s="75">
        <v>7</v>
      </c>
      <c r="J102" s="75">
        <v>8</v>
      </c>
      <c r="K102" s="75">
        <v>9</v>
      </c>
      <c r="L102" s="75">
        <v>10</v>
      </c>
      <c r="M102" s="75">
        <v>11</v>
      </c>
      <c r="N102" s="75">
        <v>12</v>
      </c>
      <c r="O102" s="75">
        <v>1</v>
      </c>
      <c r="P102" s="75">
        <v>2</v>
      </c>
      <c r="Q102" s="75">
        <v>3</v>
      </c>
      <c r="R102" s="75">
        <v>4</v>
      </c>
      <c r="S102" s="75">
        <v>5</v>
      </c>
      <c r="T102" s="75">
        <v>6</v>
      </c>
      <c r="U102" s="75">
        <v>7</v>
      </c>
      <c r="V102" s="75">
        <v>8</v>
      </c>
      <c r="W102" s="75">
        <v>9</v>
      </c>
      <c r="X102" s="75">
        <v>10</v>
      </c>
      <c r="Y102" s="75">
        <v>11</v>
      </c>
      <c r="Z102" s="75">
        <v>12</v>
      </c>
      <c r="AA102" s="129"/>
    </row>
    <row r="103" spans="1:27" x14ac:dyDescent="0.25">
      <c r="A103" s="67">
        <v>1</v>
      </c>
      <c r="B103" s="31" t="s">
        <v>110</v>
      </c>
      <c r="C103" s="76" t="s">
        <v>3</v>
      </c>
      <c r="D103" s="76" t="s">
        <v>4</v>
      </c>
      <c r="E103" s="76" t="s">
        <v>4</v>
      </c>
      <c r="F103" s="76" t="s">
        <v>3</v>
      </c>
      <c r="G103" s="76" t="s">
        <v>4</v>
      </c>
      <c r="H103" s="76" t="s">
        <v>4</v>
      </c>
      <c r="I103" s="76" t="s">
        <v>3</v>
      </c>
      <c r="J103" s="76" t="s">
        <v>3</v>
      </c>
      <c r="K103" s="76" t="s">
        <v>3</v>
      </c>
      <c r="L103" s="76" t="s">
        <v>3</v>
      </c>
      <c r="M103" s="76" t="s">
        <v>3</v>
      </c>
      <c r="N103" s="76" t="s">
        <v>3</v>
      </c>
      <c r="O103" s="57">
        <f t="shared" ref="O103:Z103" si="47">IF(C103=C$101,1,0)</f>
        <v>0</v>
      </c>
      <c r="P103" s="57">
        <f t="shared" si="47"/>
        <v>1</v>
      </c>
      <c r="Q103" s="57">
        <f t="shared" si="47"/>
        <v>1</v>
      </c>
      <c r="R103" s="57">
        <f t="shared" si="47"/>
        <v>0</v>
      </c>
      <c r="S103" s="57">
        <f t="shared" si="47"/>
        <v>1</v>
      </c>
      <c r="T103" s="57">
        <f t="shared" si="47"/>
        <v>1</v>
      </c>
      <c r="U103" s="57">
        <f t="shared" si="47"/>
        <v>0</v>
      </c>
      <c r="V103" s="57">
        <f t="shared" si="47"/>
        <v>0</v>
      </c>
      <c r="W103" s="57">
        <f t="shared" si="47"/>
        <v>0</v>
      </c>
      <c r="X103" s="57">
        <f t="shared" si="47"/>
        <v>0</v>
      </c>
      <c r="Y103" s="57">
        <f t="shared" si="47"/>
        <v>0</v>
      </c>
      <c r="Z103" s="57">
        <f t="shared" si="47"/>
        <v>0</v>
      </c>
      <c r="AA103" s="77">
        <f>SUM(O103:Z103)</f>
        <v>4</v>
      </c>
    </row>
    <row r="104" spans="1:27" x14ac:dyDescent="0.25">
      <c r="A104" s="67">
        <v>2</v>
      </c>
      <c r="B104" s="31" t="s">
        <v>111</v>
      </c>
      <c r="C104" s="76" t="s">
        <v>4</v>
      </c>
      <c r="D104" s="76" t="s">
        <v>4</v>
      </c>
      <c r="E104" s="76" t="s">
        <v>3</v>
      </c>
      <c r="F104" s="76" t="s">
        <v>4</v>
      </c>
      <c r="G104" s="76" t="s">
        <v>4</v>
      </c>
      <c r="H104" s="76" t="s">
        <v>4</v>
      </c>
      <c r="I104" s="76" t="s">
        <v>4</v>
      </c>
      <c r="J104" s="76" t="s">
        <v>4</v>
      </c>
      <c r="K104" s="76" t="s">
        <v>3</v>
      </c>
      <c r="L104" s="76" t="s">
        <v>4</v>
      </c>
      <c r="M104" s="76" t="s">
        <v>4</v>
      </c>
      <c r="N104" s="76" t="s">
        <v>4</v>
      </c>
      <c r="O104" s="57">
        <f t="shared" ref="O104:O129" si="48">IF(C104=C$101,1,0)</f>
        <v>1</v>
      </c>
      <c r="P104" s="57">
        <f t="shared" ref="P104:P129" si="49">IF(D104=D$101,1,0)</f>
        <v>1</v>
      </c>
      <c r="Q104" s="57">
        <f t="shared" ref="Q104:Q129" si="50">IF(E104=E$101,1,0)</f>
        <v>0</v>
      </c>
      <c r="R104" s="57">
        <f t="shared" ref="R104:R129" si="51">IF(F104=F$101,1,0)</f>
        <v>1</v>
      </c>
      <c r="S104" s="57">
        <f t="shared" ref="S104:S129" si="52">IF(G104=G$101,1,0)</f>
        <v>1</v>
      </c>
      <c r="T104" s="57">
        <f t="shared" ref="T104:T129" si="53">IF(H104=H$101,1,0)</f>
        <v>1</v>
      </c>
      <c r="U104" s="57">
        <f t="shared" ref="U104:U129" si="54">IF(I104=I$101,1,0)</f>
        <v>1</v>
      </c>
      <c r="V104" s="57">
        <f t="shared" ref="V104:V129" si="55">IF(J104=J$101,1,0)</f>
        <v>1</v>
      </c>
      <c r="W104" s="57">
        <f t="shared" ref="W104:W129" si="56">IF(K104=K$101,1,0)</f>
        <v>0</v>
      </c>
      <c r="X104" s="57">
        <f t="shared" ref="X104:X129" si="57">IF(L104=L$101,1,0)</f>
        <v>1</v>
      </c>
      <c r="Y104" s="57">
        <f t="shared" ref="Y104:Y129" si="58">IF(M104=M$101,1,0)</f>
        <v>1</v>
      </c>
      <c r="Z104" s="57">
        <f t="shared" ref="Z104:Z129" si="59">IF(N104=N$101,1,0)</f>
        <v>1</v>
      </c>
      <c r="AA104" s="77">
        <f t="shared" ref="AA104:AA129" si="60">SUM(O104:Z104)</f>
        <v>10</v>
      </c>
    </row>
    <row r="105" spans="1:27" x14ac:dyDescent="0.25">
      <c r="A105" s="67">
        <v>3</v>
      </c>
      <c r="B105" s="31" t="s">
        <v>112</v>
      </c>
      <c r="C105" s="76" t="s">
        <v>4</v>
      </c>
      <c r="D105" s="76" t="s">
        <v>4</v>
      </c>
      <c r="E105" s="76" t="s">
        <v>3</v>
      </c>
      <c r="F105" s="76" t="s">
        <v>4</v>
      </c>
      <c r="G105" s="76" t="s">
        <v>4</v>
      </c>
      <c r="H105" s="76" t="s">
        <v>4</v>
      </c>
      <c r="I105" s="76" t="s">
        <v>4</v>
      </c>
      <c r="J105" s="76" t="s">
        <v>4</v>
      </c>
      <c r="K105" s="76" t="s">
        <v>4</v>
      </c>
      <c r="L105" s="76" t="s">
        <v>3</v>
      </c>
      <c r="M105" s="76" t="s">
        <v>3</v>
      </c>
      <c r="N105" s="76" t="s">
        <v>4</v>
      </c>
      <c r="O105" s="57">
        <f t="shared" si="48"/>
        <v>1</v>
      </c>
      <c r="P105" s="57">
        <f t="shared" si="49"/>
        <v>1</v>
      </c>
      <c r="Q105" s="57">
        <f t="shared" si="50"/>
        <v>0</v>
      </c>
      <c r="R105" s="57">
        <f t="shared" si="51"/>
        <v>1</v>
      </c>
      <c r="S105" s="57">
        <f t="shared" si="52"/>
        <v>1</v>
      </c>
      <c r="T105" s="57">
        <f t="shared" si="53"/>
        <v>1</v>
      </c>
      <c r="U105" s="57">
        <f t="shared" si="54"/>
        <v>1</v>
      </c>
      <c r="V105" s="57">
        <f t="shared" si="55"/>
        <v>1</v>
      </c>
      <c r="W105" s="57">
        <f t="shared" si="56"/>
        <v>1</v>
      </c>
      <c r="X105" s="57">
        <f t="shared" si="57"/>
        <v>0</v>
      </c>
      <c r="Y105" s="57">
        <f t="shared" si="58"/>
        <v>0</v>
      </c>
      <c r="Z105" s="57">
        <f t="shared" si="59"/>
        <v>1</v>
      </c>
      <c r="AA105" s="77">
        <f t="shared" si="60"/>
        <v>9</v>
      </c>
    </row>
    <row r="106" spans="1:27" x14ac:dyDescent="0.25">
      <c r="A106" s="67">
        <v>4</v>
      </c>
      <c r="B106" s="31" t="s">
        <v>113</v>
      </c>
      <c r="C106" s="76" t="s">
        <v>4</v>
      </c>
      <c r="D106" s="76" t="s">
        <v>4</v>
      </c>
      <c r="E106" s="76" t="s">
        <v>4</v>
      </c>
      <c r="F106" s="76" t="s">
        <v>4</v>
      </c>
      <c r="G106" s="76" t="s">
        <v>4</v>
      </c>
      <c r="H106" s="76" t="s">
        <v>4</v>
      </c>
      <c r="I106" s="76" t="s">
        <v>4</v>
      </c>
      <c r="J106" s="76" t="s">
        <v>4</v>
      </c>
      <c r="K106" s="76" t="s">
        <v>4</v>
      </c>
      <c r="L106" s="76" t="s">
        <v>4</v>
      </c>
      <c r="M106" s="76" t="s">
        <v>4</v>
      </c>
      <c r="N106" s="76" t="s">
        <v>4</v>
      </c>
      <c r="O106" s="57">
        <f t="shared" si="48"/>
        <v>1</v>
      </c>
      <c r="P106" s="57">
        <f t="shared" si="49"/>
        <v>1</v>
      </c>
      <c r="Q106" s="57">
        <f t="shared" si="50"/>
        <v>1</v>
      </c>
      <c r="R106" s="57">
        <f t="shared" si="51"/>
        <v>1</v>
      </c>
      <c r="S106" s="57">
        <f t="shared" si="52"/>
        <v>1</v>
      </c>
      <c r="T106" s="57">
        <f t="shared" si="53"/>
        <v>1</v>
      </c>
      <c r="U106" s="57">
        <f t="shared" si="54"/>
        <v>1</v>
      </c>
      <c r="V106" s="57">
        <f t="shared" si="55"/>
        <v>1</v>
      </c>
      <c r="W106" s="57">
        <f t="shared" si="56"/>
        <v>1</v>
      </c>
      <c r="X106" s="57">
        <f t="shared" si="57"/>
        <v>1</v>
      </c>
      <c r="Y106" s="57">
        <f t="shared" si="58"/>
        <v>1</v>
      </c>
      <c r="Z106" s="57">
        <f t="shared" si="59"/>
        <v>1</v>
      </c>
      <c r="AA106" s="77">
        <f t="shared" si="60"/>
        <v>12</v>
      </c>
    </row>
    <row r="107" spans="1:27" x14ac:dyDescent="0.25">
      <c r="A107" s="67">
        <v>5</v>
      </c>
      <c r="B107" s="31" t="s">
        <v>114</v>
      </c>
      <c r="C107" s="76" t="s">
        <v>4</v>
      </c>
      <c r="D107" s="76" t="s">
        <v>4</v>
      </c>
      <c r="E107" s="76" t="s">
        <v>4</v>
      </c>
      <c r="F107" s="76" t="s">
        <v>4</v>
      </c>
      <c r="G107" s="76" t="s">
        <v>4</v>
      </c>
      <c r="H107" s="76" t="s">
        <v>4</v>
      </c>
      <c r="I107" s="76" t="s">
        <v>4</v>
      </c>
      <c r="J107" s="76" t="s">
        <v>4</v>
      </c>
      <c r="K107" s="76" t="s">
        <v>4</v>
      </c>
      <c r="L107" s="76" t="s">
        <v>4</v>
      </c>
      <c r="M107" s="76" t="s">
        <v>4</v>
      </c>
      <c r="N107" s="76" t="s">
        <v>4</v>
      </c>
      <c r="O107" s="57">
        <f t="shared" si="48"/>
        <v>1</v>
      </c>
      <c r="P107" s="57">
        <f t="shared" si="49"/>
        <v>1</v>
      </c>
      <c r="Q107" s="57">
        <f t="shared" si="50"/>
        <v>1</v>
      </c>
      <c r="R107" s="57">
        <f t="shared" si="51"/>
        <v>1</v>
      </c>
      <c r="S107" s="57">
        <f t="shared" si="52"/>
        <v>1</v>
      </c>
      <c r="T107" s="57">
        <f t="shared" si="53"/>
        <v>1</v>
      </c>
      <c r="U107" s="57">
        <f t="shared" si="54"/>
        <v>1</v>
      </c>
      <c r="V107" s="57">
        <f t="shared" si="55"/>
        <v>1</v>
      </c>
      <c r="W107" s="57">
        <f t="shared" si="56"/>
        <v>1</v>
      </c>
      <c r="X107" s="57">
        <f t="shared" si="57"/>
        <v>1</v>
      </c>
      <c r="Y107" s="57">
        <f t="shared" si="58"/>
        <v>1</v>
      </c>
      <c r="Z107" s="57">
        <f t="shared" si="59"/>
        <v>1</v>
      </c>
      <c r="AA107" s="77">
        <f t="shared" si="60"/>
        <v>12</v>
      </c>
    </row>
    <row r="108" spans="1:27" x14ac:dyDescent="0.25">
      <c r="A108" s="67">
        <v>6</v>
      </c>
      <c r="B108" s="31" t="s">
        <v>115</v>
      </c>
      <c r="C108" s="76" t="s">
        <v>4</v>
      </c>
      <c r="D108" s="76" t="s">
        <v>4</v>
      </c>
      <c r="E108" s="76" t="s">
        <v>4</v>
      </c>
      <c r="F108" s="76" t="s">
        <v>3</v>
      </c>
      <c r="G108" s="76" t="s">
        <v>4</v>
      </c>
      <c r="H108" s="76" t="s">
        <v>4</v>
      </c>
      <c r="I108" s="76" t="s">
        <v>4</v>
      </c>
      <c r="J108" s="76" t="s">
        <v>3</v>
      </c>
      <c r="K108" s="76" t="s">
        <v>3</v>
      </c>
      <c r="L108" s="76" t="s">
        <v>4</v>
      </c>
      <c r="M108" s="76" t="s">
        <v>4</v>
      </c>
      <c r="N108" s="76" t="s">
        <v>3</v>
      </c>
      <c r="O108" s="57">
        <f t="shared" si="48"/>
        <v>1</v>
      </c>
      <c r="P108" s="57">
        <f t="shared" si="49"/>
        <v>1</v>
      </c>
      <c r="Q108" s="57">
        <f t="shared" si="50"/>
        <v>1</v>
      </c>
      <c r="R108" s="57">
        <f t="shared" si="51"/>
        <v>0</v>
      </c>
      <c r="S108" s="57">
        <f t="shared" si="52"/>
        <v>1</v>
      </c>
      <c r="T108" s="57">
        <f t="shared" si="53"/>
        <v>1</v>
      </c>
      <c r="U108" s="57">
        <f t="shared" si="54"/>
        <v>1</v>
      </c>
      <c r="V108" s="57">
        <f t="shared" si="55"/>
        <v>0</v>
      </c>
      <c r="W108" s="57">
        <f t="shared" si="56"/>
        <v>0</v>
      </c>
      <c r="X108" s="57">
        <f t="shared" si="57"/>
        <v>1</v>
      </c>
      <c r="Y108" s="57">
        <f t="shared" si="58"/>
        <v>1</v>
      </c>
      <c r="Z108" s="57">
        <f t="shared" si="59"/>
        <v>0</v>
      </c>
      <c r="AA108" s="77">
        <f t="shared" si="60"/>
        <v>8</v>
      </c>
    </row>
    <row r="109" spans="1:27" x14ac:dyDescent="0.25">
      <c r="A109" s="67">
        <v>7</v>
      </c>
      <c r="B109" s="31" t="s">
        <v>131</v>
      </c>
      <c r="C109" s="76" t="s">
        <v>4</v>
      </c>
      <c r="D109" s="76" t="s">
        <v>4</v>
      </c>
      <c r="E109" s="76" t="s">
        <v>4</v>
      </c>
      <c r="F109" s="76" t="s">
        <v>4</v>
      </c>
      <c r="G109" s="76" t="s">
        <v>4</v>
      </c>
      <c r="H109" s="76" t="s">
        <v>4</v>
      </c>
      <c r="I109" s="76" t="s">
        <v>4</v>
      </c>
      <c r="J109" s="76" t="s">
        <v>4</v>
      </c>
      <c r="K109" s="76" t="s">
        <v>4</v>
      </c>
      <c r="L109" s="76" t="s">
        <v>3</v>
      </c>
      <c r="M109" s="76" t="s">
        <v>4</v>
      </c>
      <c r="N109" s="76" t="s">
        <v>4</v>
      </c>
      <c r="O109" s="57">
        <f t="shared" si="48"/>
        <v>1</v>
      </c>
      <c r="P109" s="57">
        <f t="shared" si="49"/>
        <v>1</v>
      </c>
      <c r="Q109" s="57">
        <f t="shared" si="50"/>
        <v>1</v>
      </c>
      <c r="R109" s="57">
        <f t="shared" si="51"/>
        <v>1</v>
      </c>
      <c r="S109" s="57">
        <f t="shared" si="52"/>
        <v>1</v>
      </c>
      <c r="T109" s="57">
        <f t="shared" si="53"/>
        <v>1</v>
      </c>
      <c r="U109" s="57">
        <f t="shared" si="54"/>
        <v>1</v>
      </c>
      <c r="V109" s="57">
        <f t="shared" si="55"/>
        <v>1</v>
      </c>
      <c r="W109" s="57">
        <f t="shared" si="56"/>
        <v>1</v>
      </c>
      <c r="X109" s="57">
        <f t="shared" si="57"/>
        <v>0</v>
      </c>
      <c r="Y109" s="57">
        <f t="shared" si="58"/>
        <v>1</v>
      </c>
      <c r="Z109" s="57">
        <f t="shared" si="59"/>
        <v>1</v>
      </c>
      <c r="AA109" s="77">
        <f t="shared" si="60"/>
        <v>11</v>
      </c>
    </row>
    <row r="110" spans="1:27" x14ac:dyDescent="0.25">
      <c r="A110" s="67">
        <v>8</v>
      </c>
      <c r="B110" s="31" t="s">
        <v>130</v>
      </c>
      <c r="C110" s="76" t="s">
        <v>4</v>
      </c>
      <c r="D110" s="76" t="s">
        <v>4</v>
      </c>
      <c r="E110" s="76" t="s">
        <v>4</v>
      </c>
      <c r="F110" s="76" t="s">
        <v>3</v>
      </c>
      <c r="G110" s="76" t="s">
        <v>3</v>
      </c>
      <c r="H110" s="76" t="s">
        <v>4</v>
      </c>
      <c r="I110" s="76" t="s">
        <v>4</v>
      </c>
      <c r="J110" s="76" t="s">
        <v>4</v>
      </c>
      <c r="K110" s="76" t="s">
        <v>4</v>
      </c>
      <c r="L110" s="76" t="s">
        <v>3</v>
      </c>
      <c r="M110" s="76" t="s">
        <v>4</v>
      </c>
      <c r="N110" s="76" t="s">
        <v>3</v>
      </c>
      <c r="O110" s="57">
        <f t="shared" si="48"/>
        <v>1</v>
      </c>
      <c r="P110" s="57">
        <f t="shared" si="49"/>
        <v>1</v>
      </c>
      <c r="Q110" s="57">
        <f t="shared" si="50"/>
        <v>1</v>
      </c>
      <c r="R110" s="57">
        <f t="shared" si="51"/>
        <v>0</v>
      </c>
      <c r="S110" s="57">
        <f t="shared" si="52"/>
        <v>0</v>
      </c>
      <c r="T110" s="57">
        <f t="shared" si="53"/>
        <v>1</v>
      </c>
      <c r="U110" s="57">
        <f t="shared" si="54"/>
        <v>1</v>
      </c>
      <c r="V110" s="57">
        <f t="shared" si="55"/>
        <v>1</v>
      </c>
      <c r="W110" s="57">
        <f t="shared" si="56"/>
        <v>1</v>
      </c>
      <c r="X110" s="57">
        <f t="shared" si="57"/>
        <v>0</v>
      </c>
      <c r="Y110" s="57">
        <f t="shared" si="58"/>
        <v>1</v>
      </c>
      <c r="Z110" s="57">
        <f t="shared" si="59"/>
        <v>0</v>
      </c>
      <c r="AA110" s="77">
        <f t="shared" si="60"/>
        <v>8</v>
      </c>
    </row>
    <row r="111" spans="1:27" x14ac:dyDescent="0.25">
      <c r="A111" s="67">
        <v>9</v>
      </c>
      <c r="B111" s="31" t="s">
        <v>116</v>
      </c>
      <c r="C111" s="76" t="s">
        <v>4</v>
      </c>
      <c r="D111" s="76" t="s">
        <v>4</v>
      </c>
      <c r="E111" s="76" t="s">
        <v>3</v>
      </c>
      <c r="F111" s="76" t="s">
        <v>4</v>
      </c>
      <c r="G111" s="76" t="s">
        <v>4</v>
      </c>
      <c r="H111" s="76" t="s">
        <v>4</v>
      </c>
      <c r="I111" s="76" t="s">
        <v>4</v>
      </c>
      <c r="J111" s="76" t="s">
        <v>4</v>
      </c>
      <c r="K111" s="76" t="s">
        <v>3</v>
      </c>
      <c r="L111" s="76" t="s">
        <v>4</v>
      </c>
      <c r="M111" s="76" t="s">
        <v>4</v>
      </c>
      <c r="N111" s="76" t="s">
        <v>4</v>
      </c>
      <c r="O111" s="57">
        <f t="shared" si="48"/>
        <v>1</v>
      </c>
      <c r="P111" s="57">
        <f t="shared" si="49"/>
        <v>1</v>
      </c>
      <c r="Q111" s="57">
        <f t="shared" si="50"/>
        <v>0</v>
      </c>
      <c r="R111" s="57">
        <f t="shared" si="51"/>
        <v>1</v>
      </c>
      <c r="S111" s="57">
        <f t="shared" si="52"/>
        <v>1</v>
      </c>
      <c r="T111" s="57">
        <f t="shared" si="53"/>
        <v>1</v>
      </c>
      <c r="U111" s="57">
        <f t="shared" si="54"/>
        <v>1</v>
      </c>
      <c r="V111" s="57">
        <f t="shared" si="55"/>
        <v>1</v>
      </c>
      <c r="W111" s="57">
        <f t="shared" si="56"/>
        <v>0</v>
      </c>
      <c r="X111" s="57">
        <f t="shared" si="57"/>
        <v>1</v>
      </c>
      <c r="Y111" s="57">
        <f t="shared" si="58"/>
        <v>1</v>
      </c>
      <c r="Z111" s="57">
        <f t="shared" si="59"/>
        <v>1</v>
      </c>
      <c r="AA111" s="77">
        <f t="shared" si="60"/>
        <v>10</v>
      </c>
    </row>
    <row r="112" spans="1:27" x14ac:dyDescent="0.25">
      <c r="A112" s="67">
        <v>10</v>
      </c>
      <c r="B112" s="31" t="s">
        <v>132</v>
      </c>
      <c r="C112" s="76" t="s">
        <v>4</v>
      </c>
      <c r="D112" s="76" t="s">
        <v>4</v>
      </c>
      <c r="E112" s="76" t="s">
        <v>4</v>
      </c>
      <c r="F112" s="76" t="s">
        <v>4</v>
      </c>
      <c r="G112" s="76" t="s">
        <v>4</v>
      </c>
      <c r="H112" s="76" t="s">
        <v>4</v>
      </c>
      <c r="I112" s="76" t="s">
        <v>4</v>
      </c>
      <c r="J112" s="76" t="s">
        <v>3</v>
      </c>
      <c r="K112" s="76" t="s">
        <v>4</v>
      </c>
      <c r="L112" s="76" t="s">
        <v>3</v>
      </c>
      <c r="M112" s="76" t="s">
        <v>4</v>
      </c>
      <c r="N112" s="76" t="s">
        <v>4</v>
      </c>
      <c r="O112" s="57">
        <f t="shared" si="48"/>
        <v>1</v>
      </c>
      <c r="P112" s="57">
        <f t="shared" si="49"/>
        <v>1</v>
      </c>
      <c r="Q112" s="57">
        <f t="shared" si="50"/>
        <v>1</v>
      </c>
      <c r="R112" s="57">
        <f t="shared" si="51"/>
        <v>1</v>
      </c>
      <c r="S112" s="57">
        <f t="shared" si="52"/>
        <v>1</v>
      </c>
      <c r="T112" s="57">
        <f t="shared" si="53"/>
        <v>1</v>
      </c>
      <c r="U112" s="57">
        <f t="shared" si="54"/>
        <v>1</v>
      </c>
      <c r="V112" s="57">
        <f t="shared" si="55"/>
        <v>0</v>
      </c>
      <c r="W112" s="57">
        <f t="shared" si="56"/>
        <v>1</v>
      </c>
      <c r="X112" s="57">
        <f t="shared" si="57"/>
        <v>0</v>
      </c>
      <c r="Y112" s="57">
        <f t="shared" si="58"/>
        <v>1</v>
      </c>
      <c r="Z112" s="57">
        <f t="shared" si="59"/>
        <v>1</v>
      </c>
      <c r="AA112" s="77">
        <f t="shared" si="60"/>
        <v>10</v>
      </c>
    </row>
    <row r="113" spans="1:27" x14ac:dyDescent="0.25">
      <c r="A113" s="67">
        <v>11</v>
      </c>
      <c r="B113" s="31" t="s">
        <v>117</v>
      </c>
      <c r="C113" s="76" t="s">
        <v>3</v>
      </c>
      <c r="D113" s="76" t="s">
        <v>4</v>
      </c>
      <c r="E113" s="76" t="s">
        <v>4</v>
      </c>
      <c r="F113" s="76" t="s">
        <v>4</v>
      </c>
      <c r="G113" s="76" t="s">
        <v>3</v>
      </c>
      <c r="H113" s="76" t="s">
        <v>3</v>
      </c>
      <c r="I113" s="76" t="s">
        <v>4</v>
      </c>
      <c r="J113" s="76" t="s">
        <v>4</v>
      </c>
      <c r="K113" s="76" t="s">
        <v>4</v>
      </c>
      <c r="L113" s="76" t="s">
        <v>4</v>
      </c>
      <c r="M113" s="76" t="s">
        <v>4</v>
      </c>
      <c r="N113" s="76" t="s">
        <v>4</v>
      </c>
      <c r="O113" s="57">
        <f t="shared" si="48"/>
        <v>0</v>
      </c>
      <c r="P113" s="57">
        <f t="shared" si="49"/>
        <v>1</v>
      </c>
      <c r="Q113" s="57">
        <f t="shared" si="50"/>
        <v>1</v>
      </c>
      <c r="R113" s="57">
        <f t="shared" si="51"/>
        <v>1</v>
      </c>
      <c r="S113" s="57">
        <f t="shared" si="52"/>
        <v>0</v>
      </c>
      <c r="T113" s="57">
        <f t="shared" si="53"/>
        <v>0</v>
      </c>
      <c r="U113" s="57">
        <f t="shared" si="54"/>
        <v>1</v>
      </c>
      <c r="V113" s="57">
        <f t="shared" si="55"/>
        <v>1</v>
      </c>
      <c r="W113" s="57">
        <f t="shared" si="56"/>
        <v>1</v>
      </c>
      <c r="X113" s="57">
        <f t="shared" si="57"/>
        <v>1</v>
      </c>
      <c r="Y113" s="57">
        <f t="shared" si="58"/>
        <v>1</v>
      </c>
      <c r="Z113" s="57">
        <f t="shared" si="59"/>
        <v>1</v>
      </c>
      <c r="AA113" s="77">
        <f t="shared" si="60"/>
        <v>9</v>
      </c>
    </row>
    <row r="114" spans="1:27" x14ac:dyDescent="0.25">
      <c r="A114" s="67">
        <v>12</v>
      </c>
      <c r="B114" s="31" t="s">
        <v>118</v>
      </c>
      <c r="C114" s="76" t="s">
        <v>4</v>
      </c>
      <c r="D114" s="76" t="s">
        <v>4</v>
      </c>
      <c r="E114" s="76" t="s">
        <v>4</v>
      </c>
      <c r="F114" s="76" t="s">
        <v>4</v>
      </c>
      <c r="G114" s="76" t="s">
        <v>4</v>
      </c>
      <c r="H114" s="76" t="s">
        <v>4</v>
      </c>
      <c r="I114" s="76" t="s">
        <v>4</v>
      </c>
      <c r="J114" s="76" t="s">
        <v>4</v>
      </c>
      <c r="K114" s="76" t="s">
        <v>3</v>
      </c>
      <c r="L114" s="76" t="s">
        <v>4</v>
      </c>
      <c r="M114" s="76" t="s">
        <v>4</v>
      </c>
      <c r="N114" s="76" t="s">
        <v>4</v>
      </c>
      <c r="O114" s="57">
        <f t="shared" si="48"/>
        <v>1</v>
      </c>
      <c r="P114" s="57">
        <f t="shared" si="49"/>
        <v>1</v>
      </c>
      <c r="Q114" s="57">
        <f t="shared" si="50"/>
        <v>1</v>
      </c>
      <c r="R114" s="57">
        <f t="shared" si="51"/>
        <v>1</v>
      </c>
      <c r="S114" s="57">
        <f t="shared" si="52"/>
        <v>1</v>
      </c>
      <c r="T114" s="57">
        <f t="shared" si="53"/>
        <v>1</v>
      </c>
      <c r="U114" s="57">
        <f t="shared" si="54"/>
        <v>1</v>
      </c>
      <c r="V114" s="57">
        <f t="shared" si="55"/>
        <v>1</v>
      </c>
      <c r="W114" s="57">
        <f t="shared" si="56"/>
        <v>0</v>
      </c>
      <c r="X114" s="57">
        <f t="shared" si="57"/>
        <v>1</v>
      </c>
      <c r="Y114" s="57">
        <f t="shared" si="58"/>
        <v>1</v>
      </c>
      <c r="Z114" s="57">
        <f t="shared" si="59"/>
        <v>1</v>
      </c>
      <c r="AA114" s="77">
        <f t="shared" si="60"/>
        <v>11</v>
      </c>
    </row>
    <row r="115" spans="1:27" x14ac:dyDescent="0.25">
      <c r="A115" s="67">
        <v>13</v>
      </c>
      <c r="B115" s="31" t="s">
        <v>119</v>
      </c>
      <c r="C115" s="76" t="s">
        <v>4</v>
      </c>
      <c r="D115" s="76" t="s">
        <v>4</v>
      </c>
      <c r="E115" s="76" t="s">
        <v>4</v>
      </c>
      <c r="F115" s="76" t="s">
        <v>4</v>
      </c>
      <c r="G115" s="76" t="s">
        <v>4</v>
      </c>
      <c r="H115" s="76" t="s">
        <v>4</v>
      </c>
      <c r="I115" s="76" t="s">
        <v>4</v>
      </c>
      <c r="J115" s="76" t="s">
        <v>4</v>
      </c>
      <c r="K115" s="76" t="s">
        <v>3</v>
      </c>
      <c r="L115" s="76" t="s">
        <v>4</v>
      </c>
      <c r="M115" s="76" t="s">
        <v>4</v>
      </c>
      <c r="N115" s="76" t="s">
        <v>4</v>
      </c>
      <c r="O115" s="57">
        <f t="shared" si="48"/>
        <v>1</v>
      </c>
      <c r="P115" s="57">
        <f t="shared" si="49"/>
        <v>1</v>
      </c>
      <c r="Q115" s="57">
        <f t="shared" si="50"/>
        <v>1</v>
      </c>
      <c r="R115" s="57">
        <f t="shared" si="51"/>
        <v>1</v>
      </c>
      <c r="S115" s="57">
        <f t="shared" si="52"/>
        <v>1</v>
      </c>
      <c r="T115" s="57">
        <f t="shared" si="53"/>
        <v>1</v>
      </c>
      <c r="U115" s="57">
        <f t="shared" si="54"/>
        <v>1</v>
      </c>
      <c r="V115" s="57">
        <f t="shared" si="55"/>
        <v>1</v>
      </c>
      <c r="W115" s="57">
        <f t="shared" si="56"/>
        <v>0</v>
      </c>
      <c r="X115" s="57">
        <f t="shared" si="57"/>
        <v>1</v>
      </c>
      <c r="Y115" s="57">
        <f t="shared" si="58"/>
        <v>1</v>
      </c>
      <c r="Z115" s="57">
        <f t="shared" si="59"/>
        <v>1</v>
      </c>
      <c r="AA115" s="77">
        <f t="shared" si="60"/>
        <v>11</v>
      </c>
    </row>
    <row r="116" spans="1:27" x14ac:dyDescent="0.25">
      <c r="A116" s="67">
        <v>14</v>
      </c>
      <c r="B116" s="31" t="s">
        <v>120</v>
      </c>
      <c r="C116" s="76" t="s">
        <v>4</v>
      </c>
      <c r="D116" s="76" t="s">
        <v>4</v>
      </c>
      <c r="E116" s="76" t="s">
        <v>4</v>
      </c>
      <c r="F116" s="76" t="s">
        <v>4</v>
      </c>
      <c r="G116" s="76" t="s">
        <v>4</v>
      </c>
      <c r="H116" s="76" t="s">
        <v>4</v>
      </c>
      <c r="I116" s="76" t="s">
        <v>4</v>
      </c>
      <c r="J116" s="76" t="s">
        <v>3</v>
      </c>
      <c r="K116" s="76" t="s">
        <v>4</v>
      </c>
      <c r="L116" s="76" t="s">
        <v>4</v>
      </c>
      <c r="M116" s="76" t="s">
        <v>4</v>
      </c>
      <c r="N116" s="76" t="s">
        <v>4</v>
      </c>
      <c r="O116" s="57">
        <f t="shared" si="48"/>
        <v>1</v>
      </c>
      <c r="P116" s="57">
        <f t="shared" si="49"/>
        <v>1</v>
      </c>
      <c r="Q116" s="57">
        <f t="shared" si="50"/>
        <v>1</v>
      </c>
      <c r="R116" s="57">
        <f t="shared" si="51"/>
        <v>1</v>
      </c>
      <c r="S116" s="57">
        <f t="shared" si="52"/>
        <v>1</v>
      </c>
      <c r="T116" s="57">
        <f t="shared" si="53"/>
        <v>1</v>
      </c>
      <c r="U116" s="57">
        <f t="shared" si="54"/>
        <v>1</v>
      </c>
      <c r="V116" s="57">
        <f t="shared" si="55"/>
        <v>0</v>
      </c>
      <c r="W116" s="57">
        <f t="shared" si="56"/>
        <v>1</v>
      </c>
      <c r="X116" s="57">
        <f t="shared" si="57"/>
        <v>1</v>
      </c>
      <c r="Y116" s="57">
        <f t="shared" si="58"/>
        <v>1</v>
      </c>
      <c r="Z116" s="57">
        <f t="shared" si="59"/>
        <v>1</v>
      </c>
      <c r="AA116" s="77">
        <f t="shared" si="60"/>
        <v>11</v>
      </c>
    </row>
    <row r="117" spans="1:27" x14ac:dyDescent="0.25">
      <c r="A117" s="67">
        <v>15</v>
      </c>
      <c r="B117" s="31" t="s">
        <v>121</v>
      </c>
      <c r="C117" s="76" t="s">
        <v>4</v>
      </c>
      <c r="D117" s="76" t="s">
        <v>4</v>
      </c>
      <c r="E117" s="76" t="s">
        <v>4</v>
      </c>
      <c r="F117" s="76" t="s">
        <v>4</v>
      </c>
      <c r="G117" s="76" t="s">
        <v>3</v>
      </c>
      <c r="H117" s="76" t="s">
        <v>4</v>
      </c>
      <c r="I117" s="76" t="s">
        <v>4</v>
      </c>
      <c r="J117" s="76" t="s">
        <v>4</v>
      </c>
      <c r="K117" s="76" t="s">
        <v>3</v>
      </c>
      <c r="L117" s="76" t="s">
        <v>4</v>
      </c>
      <c r="M117" s="76" t="s">
        <v>4</v>
      </c>
      <c r="N117" s="76" t="s">
        <v>3</v>
      </c>
      <c r="O117" s="57">
        <f t="shared" si="48"/>
        <v>1</v>
      </c>
      <c r="P117" s="57">
        <f t="shared" si="49"/>
        <v>1</v>
      </c>
      <c r="Q117" s="57">
        <f t="shared" si="50"/>
        <v>1</v>
      </c>
      <c r="R117" s="57">
        <f t="shared" si="51"/>
        <v>1</v>
      </c>
      <c r="S117" s="57">
        <f t="shared" si="52"/>
        <v>0</v>
      </c>
      <c r="T117" s="57">
        <f t="shared" si="53"/>
        <v>1</v>
      </c>
      <c r="U117" s="57">
        <f t="shared" si="54"/>
        <v>1</v>
      </c>
      <c r="V117" s="57">
        <f t="shared" si="55"/>
        <v>1</v>
      </c>
      <c r="W117" s="57">
        <f t="shared" si="56"/>
        <v>0</v>
      </c>
      <c r="X117" s="57">
        <f t="shared" si="57"/>
        <v>1</v>
      </c>
      <c r="Y117" s="57">
        <f t="shared" si="58"/>
        <v>1</v>
      </c>
      <c r="Z117" s="57">
        <f t="shared" si="59"/>
        <v>0</v>
      </c>
      <c r="AA117" s="77">
        <f t="shared" si="60"/>
        <v>9</v>
      </c>
    </row>
    <row r="118" spans="1:27" x14ac:dyDescent="0.25">
      <c r="A118" s="67">
        <v>16</v>
      </c>
      <c r="B118" s="31" t="s">
        <v>122</v>
      </c>
      <c r="C118" s="76" t="s">
        <v>4</v>
      </c>
      <c r="D118" s="76" t="s">
        <v>4</v>
      </c>
      <c r="E118" s="76" t="s">
        <v>4</v>
      </c>
      <c r="F118" s="76" t="s">
        <v>4</v>
      </c>
      <c r="G118" s="76" t="s">
        <v>4</v>
      </c>
      <c r="H118" s="76" t="s">
        <v>4</v>
      </c>
      <c r="I118" s="76" t="s">
        <v>3</v>
      </c>
      <c r="J118" s="76" t="s">
        <v>4</v>
      </c>
      <c r="K118" s="76" t="s">
        <v>4</v>
      </c>
      <c r="L118" s="76" t="s">
        <v>4</v>
      </c>
      <c r="M118" s="76" t="s">
        <v>4</v>
      </c>
      <c r="N118" s="76" t="s">
        <v>4</v>
      </c>
      <c r="O118" s="57">
        <f t="shared" si="48"/>
        <v>1</v>
      </c>
      <c r="P118" s="57">
        <f t="shared" si="49"/>
        <v>1</v>
      </c>
      <c r="Q118" s="57">
        <f t="shared" si="50"/>
        <v>1</v>
      </c>
      <c r="R118" s="57">
        <f t="shared" si="51"/>
        <v>1</v>
      </c>
      <c r="S118" s="57">
        <f t="shared" si="52"/>
        <v>1</v>
      </c>
      <c r="T118" s="57">
        <f t="shared" si="53"/>
        <v>1</v>
      </c>
      <c r="U118" s="57">
        <f t="shared" si="54"/>
        <v>0</v>
      </c>
      <c r="V118" s="57">
        <f t="shared" si="55"/>
        <v>1</v>
      </c>
      <c r="W118" s="57">
        <f t="shared" si="56"/>
        <v>1</v>
      </c>
      <c r="X118" s="57">
        <f t="shared" si="57"/>
        <v>1</v>
      </c>
      <c r="Y118" s="57">
        <f t="shared" si="58"/>
        <v>1</v>
      </c>
      <c r="Z118" s="57">
        <f t="shared" si="59"/>
        <v>1</v>
      </c>
      <c r="AA118" s="77">
        <f t="shared" si="60"/>
        <v>11</v>
      </c>
    </row>
    <row r="119" spans="1:27" x14ac:dyDescent="0.25">
      <c r="A119" s="67">
        <v>17</v>
      </c>
      <c r="B119" s="31" t="s">
        <v>123</v>
      </c>
      <c r="C119" s="76" t="s">
        <v>4</v>
      </c>
      <c r="D119" s="76" t="s">
        <v>4</v>
      </c>
      <c r="E119" s="76" t="s">
        <v>4</v>
      </c>
      <c r="F119" s="76" t="s">
        <v>4</v>
      </c>
      <c r="G119" s="76" t="s">
        <v>4</v>
      </c>
      <c r="H119" s="76" t="s">
        <v>4</v>
      </c>
      <c r="I119" s="76" t="s">
        <v>4</v>
      </c>
      <c r="J119" s="76" t="s">
        <v>4</v>
      </c>
      <c r="K119" s="76" t="s">
        <v>4</v>
      </c>
      <c r="L119" s="76" t="s">
        <v>4</v>
      </c>
      <c r="M119" s="76" t="s">
        <v>4</v>
      </c>
      <c r="N119" s="76" t="s">
        <v>4</v>
      </c>
      <c r="O119" s="57">
        <f t="shared" si="48"/>
        <v>1</v>
      </c>
      <c r="P119" s="57">
        <f t="shared" si="49"/>
        <v>1</v>
      </c>
      <c r="Q119" s="57">
        <f t="shared" si="50"/>
        <v>1</v>
      </c>
      <c r="R119" s="57">
        <f t="shared" si="51"/>
        <v>1</v>
      </c>
      <c r="S119" s="57">
        <f t="shared" si="52"/>
        <v>1</v>
      </c>
      <c r="T119" s="57">
        <f t="shared" si="53"/>
        <v>1</v>
      </c>
      <c r="U119" s="57">
        <f t="shared" si="54"/>
        <v>1</v>
      </c>
      <c r="V119" s="57">
        <f t="shared" si="55"/>
        <v>1</v>
      </c>
      <c r="W119" s="57">
        <f t="shared" si="56"/>
        <v>1</v>
      </c>
      <c r="X119" s="57">
        <f t="shared" si="57"/>
        <v>1</v>
      </c>
      <c r="Y119" s="57">
        <f t="shared" si="58"/>
        <v>1</v>
      </c>
      <c r="Z119" s="57">
        <f t="shared" si="59"/>
        <v>1</v>
      </c>
      <c r="AA119" s="77">
        <f t="shared" si="60"/>
        <v>12</v>
      </c>
    </row>
    <row r="120" spans="1:27" x14ac:dyDescent="0.25">
      <c r="A120" s="67">
        <v>18</v>
      </c>
      <c r="B120" s="31" t="s">
        <v>124</v>
      </c>
      <c r="C120" s="76" t="s">
        <v>4</v>
      </c>
      <c r="D120" s="76" t="s">
        <v>4</v>
      </c>
      <c r="E120" s="76" t="s">
        <v>4</v>
      </c>
      <c r="F120" s="76" t="s">
        <v>4</v>
      </c>
      <c r="G120" s="76" t="s">
        <v>4</v>
      </c>
      <c r="H120" s="76" t="s">
        <v>4</v>
      </c>
      <c r="I120" s="76" t="s">
        <v>4</v>
      </c>
      <c r="J120" s="76" t="s">
        <v>4</v>
      </c>
      <c r="K120" s="76" t="s">
        <v>4</v>
      </c>
      <c r="L120" s="76" t="s">
        <v>4</v>
      </c>
      <c r="M120" s="76" t="s">
        <v>4</v>
      </c>
      <c r="N120" s="76" t="s">
        <v>4</v>
      </c>
      <c r="O120" s="57">
        <f t="shared" si="48"/>
        <v>1</v>
      </c>
      <c r="P120" s="57">
        <f t="shared" si="49"/>
        <v>1</v>
      </c>
      <c r="Q120" s="57">
        <f t="shared" si="50"/>
        <v>1</v>
      </c>
      <c r="R120" s="57">
        <f t="shared" si="51"/>
        <v>1</v>
      </c>
      <c r="S120" s="57">
        <f t="shared" si="52"/>
        <v>1</v>
      </c>
      <c r="T120" s="57">
        <f t="shared" si="53"/>
        <v>1</v>
      </c>
      <c r="U120" s="57">
        <f t="shared" si="54"/>
        <v>1</v>
      </c>
      <c r="V120" s="57">
        <f t="shared" si="55"/>
        <v>1</v>
      </c>
      <c r="W120" s="57">
        <f t="shared" si="56"/>
        <v>1</v>
      </c>
      <c r="X120" s="57">
        <f t="shared" si="57"/>
        <v>1</v>
      </c>
      <c r="Y120" s="57">
        <f t="shared" si="58"/>
        <v>1</v>
      </c>
      <c r="Z120" s="57">
        <f t="shared" si="59"/>
        <v>1</v>
      </c>
      <c r="AA120" s="77">
        <f t="shared" si="60"/>
        <v>12</v>
      </c>
    </row>
    <row r="121" spans="1:27" x14ac:dyDescent="0.25">
      <c r="A121" s="67">
        <v>19</v>
      </c>
      <c r="B121" s="31" t="s">
        <v>125</v>
      </c>
      <c r="C121" s="76" t="s">
        <v>4</v>
      </c>
      <c r="D121" s="76" t="s">
        <v>4</v>
      </c>
      <c r="E121" s="76" t="s">
        <v>4</v>
      </c>
      <c r="F121" s="76" t="s">
        <v>4</v>
      </c>
      <c r="G121" s="76" t="s">
        <v>4</v>
      </c>
      <c r="H121" s="76" t="s">
        <v>4</v>
      </c>
      <c r="I121" s="76" t="s">
        <v>4</v>
      </c>
      <c r="J121" s="76" t="s">
        <v>4</v>
      </c>
      <c r="K121" s="76" t="s">
        <v>4</v>
      </c>
      <c r="L121" s="76" t="s">
        <v>3</v>
      </c>
      <c r="M121" s="76" t="s">
        <v>4</v>
      </c>
      <c r="N121" s="76" t="s">
        <v>3</v>
      </c>
      <c r="O121" s="57">
        <f t="shared" si="48"/>
        <v>1</v>
      </c>
      <c r="P121" s="57">
        <f t="shared" si="49"/>
        <v>1</v>
      </c>
      <c r="Q121" s="57">
        <f t="shared" si="50"/>
        <v>1</v>
      </c>
      <c r="R121" s="57">
        <f t="shared" si="51"/>
        <v>1</v>
      </c>
      <c r="S121" s="57">
        <f t="shared" si="52"/>
        <v>1</v>
      </c>
      <c r="T121" s="57">
        <f t="shared" si="53"/>
        <v>1</v>
      </c>
      <c r="U121" s="57">
        <f t="shared" si="54"/>
        <v>1</v>
      </c>
      <c r="V121" s="57">
        <f t="shared" si="55"/>
        <v>1</v>
      </c>
      <c r="W121" s="57">
        <f t="shared" si="56"/>
        <v>1</v>
      </c>
      <c r="X121" s="57">
        <f t="shared" si="57"/>
        <v>0</v>
      </c>
      <c r="Y121" s="57">
        <f t="shared" si="58"/>
        <v>1</v>
      </c>
      <c r="Z121" s="57">
        <f t="shared" si="59"/>
        <v>0</v>
      </c>
      <c r="AA121" s="77">
        <f t="shared" si="60"/>
        <v>10</v>
      </c>
    </row>
    <row r="122" spans="1:27" x14ac:dyDescent="0.25">
      <c r="A122" s="67">
        <v>20</v>
      </c>
      <c r="B122" s="31" t="s">
        <v>156</v>
      </c>
      <c r="C122" s="76" t="s">
        <v>4</v>
      </c>
      <c r="D122" s="76" t="s">
        <v>4</v>
      </c>
      <c r="E122" s="76" t="s">
        <v>4</v>
      </c>
      <c r="F122" s="76" t="s">
        <v>4</v>
      </c>
      <c r="G122" s="76" t="s">
        <v>4</v>
      </c>
      <c r="H122" s="76" t="s">
        <v>4</v>
      </c>
      <c r="I122" s="76" t="s">
        <v>4</v>
      </c>
      <c r="J122" s="76" t="s">
        <v>3</v>
      </c>
      <c r="K122" s="76" t="s">
        <v>4</v>
      </c>
      <c r="L122" s="76" t="s">
        <v>4</v>
      </c>
      <c r="M122" s="76" t="s">
        <v>4</v>
      </c>
      <c r="N122" s="76" t="s">
        <v>4</v>
      </c>
      <c r="O122" s="57">
        <f t="shared" si="48"/>
        <v>1</v>
      </c>
      <c r="P122" s="57">
        <f t="shared" si="49"/>
        <v>1</v>
      </c>
      <c r="Q122" s="57">
        <f t="shared" si="50"/>
        <v>1</v>
      </c>
      <c r="R122" s="57">
        <f t="shared" si="51"/>
        <v>1</v>
      </c>
      <c r="S122" s="57">
        <f t="shared" si="52"/>
        <v>1</v>
      </c>
      <c r="T122" s="57">
        <f t="shared" si="53"/>
        <v>1</v>
      </c>
      <c r="U122" s="57">
        <f t="shared" si="54"/>
        <v>1</v>
      </c>
      <c r="V122" s="57">
        <f t="shared" si="55"/>
        <v>0</v>
      </c>
      <c r="W122" s="57">
        <f t="shared" si="56"/>
        <v>1</v>
      </c>
      <c r="X122" s="57">
        <f t="shared" si="57"/>
        <v>1</v>
      </c>
      <c r="Y122" s="57">
        <f t="shared" si="58"/>
        <v>1</v>
      </c>
      <c r="Z122" s="57">
        <f t="shared" si="59"/>
        <v>1</v>
      </c>
      <c r="AA122" s="77">
        <f t="shared" si="60"/>
        <v>11</v>
      </c>
    </row>
    <row r="123" spans="1:27" x14ac:dyDescent="0.25">
      <c r="A123" s="67">
        <v>21</v>
      </c>
      <c r="B123" s="31" t="s">
        <v>126</v>
      </c>
      <c r="C123" s="76" t="s">
        <v>4</v>
      </c>
      <c r="D123" s="76" t="s">
        <v>4</v>
      </c>
      <c r="E123" s="76" t="s">
        <v>3</v>
      </c>
      <c r="F123" s="76" t="s">
        <v>4</v>
      </c>
      <c r="G123" s="76" t="s">
        <v>4</v>
      </c>
      <c r="H123" s="76" t="s">
        <v>4</v>
      </c>
      <c r="I123" s="76" t="s">
        <v>3</v>
      </c>
      <c r="J123" s="76" t="s">
        <v>4</v>
      </c>
      <c r="K123" s="76" t="s">
        <v>4</v>
      </c>
      <c r="L123" s="76" t="s">
        <v>4</v>
      </c>
      <c r="M123" s="76" t="s">
        <v>4</v>
      </c>
      <c r="N123" s="76" t="s">
        <v>3</v>
      </c>
      <c r="O123" s="57">
        <f t="shared" si="48"/>
        <v>1</v>
      </c>
      <c r="P123" s="57">
        <f t="shared" si="49"/>
        <v>1</v>
      </c>
      <c r="Q123" s="57">
        <f t="shared" si="50"/>
        <v>0</v>
      </c>
      <c r="R123" s="57">
        <f t="shared" si="51"/>
        <v>1</v>
      </c>
      <c r="S123" s="57">
        <f t="shared" si="52"/>
        <v>1</v>
      </c>
      <c r="T123" s="57">
        <f t="shared" si="53"/>
        <v>1</v>
      </c>
      <c r="U123" s="57">
        <f t="shared" si="54"/>
        <v>0</v>
      </c>
      <c r="V123" s="57">
        <f t="shared" si="55"/>
        <v>1</v>
      </c>
      <c r="W123" s="57">
        <f t="shared" si="56"/>
        <v>1</v>
      </c>
      <c r="X123" s="57">
        <f t="shared" si="57"/>
        <v>1</v>
      </c>
      <c r="Y123" s="57">
        <f t="shared" si="58"/>
        <v>1</v>
      </c>
      <c r="Z123" s="57">
        <f t="shared" si="59"/>
        <v>0</v>
      </c>
      <c r="AA123" s="77">
        <f t="shared" si="60"/>
        <v>9</v>
      </c>
    </row>
    <row r="124" spans="1:27" x14ac:dyDescent="0.25">
      <c r="A124" s="67">
        <v>22</v>
      </c>
      <c r="B124" s="31" t="s">
        <v>127</v>
      </c>
      <c r="C124" s="76" t="s">
        <v>4</v>
      </c>
      <c r="D124" s="76" t="s">
        <v>4</v>
      </c>
      <c r="E124" s="76" t="s">
        <v>4</v>
      </c>
      <c r="F124" s="76" t="s">
        <v>4</v>
      </c>
      <c r="G124" s="76" t="s">
        <v>4</v>
      </c>
      <c r="H124" s="76" t="s">
        <v>4</v>
      </c>
      <c r="I124" s="76" t="s">
        <v>4</v>
      </c>
      <c r="J124" s="76" t="s">
        <v>4</v>
      </c>
      <c r="K124" s="76" t="s">
        <v>4</v>
      </c>
      <c r="L124" s="76" t="s">
        <v>4</v>
      </c>
      <c r="M124" s="76" t="s">
        <v>4</v>
      </c>
      <c r="N124" s="76" t="s">
        <v>4</v>
      </c>
      <c r="O124" s="57">
        <f t="shared" si="48"/>
        <v>1</v>
      </c>
      <c r="P124" s="57">
        <f t="shared" si="49"/>
        <v>1</v>
      </c>
      <c r="Q124" s="57">
        <f t="shared" si="50"/>
        <v>1</v>
      </c>
      <c r="R124" s="57">
        <f t="shared" si="51"/>
        <v>1</v>
      </c>
      <c r="S124" s="57">
        <f t="shared" si="52"/>
        <v>1</v>
      </c>
      <c r="T124" s="57">
        <f t="shared" si="53"/>
        <v>1</v>
      </c>
      <c r="U124" s="57">
        <f t="shared" si="54"/>
        <v>1</v>
      </c>
      <c r="V124" s="57">
        <f t="shared" si="55"/>
        <v>1</v>
      </c>
      <c r="W124" s="57">
        <f t="shared" si="56"/>
        <v>1</v>
      </c>
      <c r="X124" s="57">
        <f t="shared" si="57"/>
        <v>1</v>
      </c>
      <c r="Y124" s="57">
        <f t="shared" si="58"/>
        <v>1</v>
      </c>
      <c r="Z124" s="57">
        <f t="shared" si="59"/>
        <v>1</v>
      </c>
      <c r="AA124" s="77">
        <f t="shared" si="60"/>
        <v>12</v>
      </c>
    </row>
    <row r="125" spans="1:27" x14ac:dyDescent="0.25">
      <c r="A125" s="67">
        <v>23</v>
      </c>
      <c r="B125" s="31" t="s">
        <v>128</v>
      </c>
      <c r="C125" s="76" t="s">
        <v>4</v>
      </c>
      <c r="D125" s="76" t="s">
        <v>4</v>
      </c>
      <c r="E125" s="76" t="s">
        <v>4</v>
      </c>
      <c r="F125" s="76" t="s">
        <v>4</v>
      </c>
      <c r="G125" s="76" t="s">
        <v>4</v>
      </c>
      <c r="H125" s="76" t="s">
        <v>4</v>
      </c>
      <c r="I125" s="76" t="s">
        <v>4</v>
      </c>
      <c r="J125" s="76" t="s">
        <v>4</v>
      </c>
      <c r="K125" s="76" t="s">
        <v>3</v>
      </c>
      <c r="L125" s="76" t="s">
        <v>4</v>
      </c>
      <c r="M125" s="76" t="s">
        <v>4</v>
      </c>
      <c r="N125" s="76" t="s">
        <v>4</v>
      </c>
      <c r="O125" s="57">
        <f t="shared" si="48"/>
        <v>1</v>
      </c>
      <c r="P125" s="57">
        <f t="shared" si="49"/>
        <v>1</v>
      </c>
      <c r="Q125" s="57">
        <f t="shared" si="50"/>
        <v>1</v>
      </c>
      <c r="R125" s="57">
        <f t="shared" si="51"/>
        <v>1</v>
      </c>
      <c r="S125" s="57">
        <f t="shared" si="52"/>
        <v>1</v>
      </c>
      <c r="T125" s="57">
        <f t="shared" si="53"/>
        <v>1</v>
      </c>
      <c r="U125" s="57">
        <f t="shared" si="54"/>
        <v>1</v>
      </c>
      <c r="V125" s="57">
        <f t="shared" si="55"/>
        <v>1</v>
      </c>
      <c r="W125" s="57">
        <f t="shared" si="56"/>
        <v>0</v>
      </c>
      <c r="X125" s="57">
        <f t="shared" si="57"/>
        <v>1</v>
      </c>
      <c r="Y125" s="57">
        <f t="shared" si="58"/>
        <v>1</v>
      </c>
      <c r="Z125" s="57">
        <f t="shared" si="59"/>
        <v>1</v>
      </c>
      <c r="AA125" s="77">
        <f t="shared" si="60"/>
        <v>11</v>
      </c>
    </row>
    <row r="126" spans="1:27" x14ac:dyDescent="0.25">
      <c r="A126" s="67">
        <v>24</v>
      </c>
      <c r="B126" s="31" t="s">
        <v>129</v>
      </c>
      <c r="C126" s="76" t="s">
        <v>4</v>
      </c>
      <c r="D126" s="76" t="s">
        <v>4</v>
      </c>
      <c r="E126" s="76" t="s">
        <v>4</v>
      </c>
      <c r="F126" s="76" t="s">
        <v>4</v>
      </c>
      <c r="G126" s="76" t="s">
        <v>3</v>
      </c>
      <c r="H126" s="76" t="s">
        <v>4</v>
      </c>
      <c r="I126" s="76" t="s">
        <v>4</v>
      </c>
      <c r="J126" s="76" t="s">
        <v>4</v>
      </c>
      <c r="K126" s="76" t="s">
        <v>4</v>
      </c>
      <c r="L126" s="76" t="s">
        <v>4</v>
      </c>
      <c r="M126" s="76" t="s">
        <v>4</v>
      </c>
      <c r="N126" s="76" t="s">
        <v>4</v>
      </c>
      <c r="O126" s="57">
        <f t="shared" si="48"/>
        <v>1</v>
      </c>
      <c r="P126" s="57">
        <f t="shared" si="49"/>
        <v>1</v>
      </c>
      <c r="Q126" s="57">
        <f t="shared" si="50"/>
        <v>1</v>
      </c>
      <c r="R126" s="57">
        <f t="shared" si="51"/>
        <v>1</v>
      </c>
      <c r="S126" s="57">
        <f t="shared" si="52"/>
        <v>0</v>
      </c>
      <c r="T126" s="57">
        <f t="shared" si="53"/>
        <v>1</v>
      </c>
      <c r="U126" s="57">
        <f t="shared" si="54"/>
        <v>1</v>
      </c>
      <c r="V126" s="57">
        <f t="shared" si="55"/>
        <v>1</v>
      </c>
      <c r="W126" s="57">
        <f t="shared" si="56"/>
        <v>1</v>
      </c>
      <c r="X126" s="57">
        <f t="shared" si="57"/>
        <v>1</v>
      </c>
      <c r="Y126" s="57">
        <f t="shared" si="58"/>
        <v>1</v>
      </c>
      <c r="Z126" s="57">
        <f t="shared" si="59"/>
        <v>1</v>
      </c>
      <c r="AA126" s="77">
        <f t="shared" si="60"/>
        <v>11</v>
      </c>
    </row>
    <row r="127" spans="1:27" x14ac:dyDescent="0.25">
      <c r="A127" s="67">
        <v>25</v>
      </c>
      <c r="B127" s="31" t="s">
        <v>143</v>
      </c>
      <c r="C127" s="76" t="s">
        <v>4</v>
      </c>
      <c r="D127" s="76" t="s">
        <v>4</v>
      </c>
      <c r="E127" s="76" t="s">
        <v>4</v>
      </c>
      <c r="F127" s="76" t="s">
        <v>4</v>
      </c>
      <c r="G127" s="76" t="s">
        <v>4</v>
      </c>
      <c r="H127" s="76" t="s">
        <v>4</v>
      </c>
      <c r="I127" s="76" t="s">
        <v>4</v>
      </c>
      <c r="J127" s="76" t="s">
        <v>4</v>
      </c>
      <c r="K127" s="76" t="s">
        <v>4</v>
      </c>
      <c r="L127" s="76" t="s">
        <v>4</v>
      </c>
      <c r="M127" s="76" t="s">
        <v>3</v>
      </c>
      <c r="N127" s="76" t="s">
        <v>4</v>
      </c>
      <c r="O127" s="57">
        <f t="shared" si="48"/>
        <v>1</v>
      </c>
      <c r="P127" s="57">
        <f t="shared" si="49"/>
        <v>1</v>
      </c>
      <c r="Q127" s="57">
        <f t="shared" si="50"/>
        <v>1</v>
      </c>
      <c r="R127" s="57">
        <f t="shared" si="51"/>
        <v>1</v>
      </c>
      <c r="S127" s="57">
        <f t="shared" si="52"/>
        <v>1</v>
      </c>
      <c r="T127" s="57">
        <f t="shared" si="53"/>
        <v>1</v>
      </c>
      <c r="U127" s="57">
        <f t="shared" si="54"/>
        <v>1</v>
      </c>
      <c r="V127" s="57">
        <f t="shared" si="55"/>
        <v>1</v>
      </c>
      <c r="W127" s="57">
        <f t="shared" si="56"/>
        <v>1</v>
      </c>
      <c r="X127" s="57">
        <f t="shared" si="57"/>
        <v>1</v>
      </c>
      <c r="Y127" s="57">
        <f t="shared" si="58"/>
        <v>0</v>
      </c>
      <c r="Z127" s="57">
        <f t="shared" si="59"/>
        <v>1</v>
      </c>
      <c r="AA127" s="77">
        <f t="shared" si="60"/>
        <v>11</v>
      </c>
    </row>
    <row r="128" spans="1:27" x14ac:dyDescent="0.25">
      <c r="A128" s="67">
        <v>26</v>
      </c>
      <c r="B128" s="31" t="s">
        <v>144</v>
      </c>
      <c r="C128" s="76" t="s">
        <v>4</v>
      </c>
      <c r="D128" s="76" t="s">
        <v>4</v>
      </c>
      <c r="E128" s="76" t="s">
        <v>4</v>
      </c>
      <c r="F128" s="76" t="s">
        <v>4</v>
      </c>
      <c r="G128" s="76" t="s">
        <v>4</v>
      </c>
      <c r="H128" s="76" t="s">
        <v>4</v>
      </c>
      <c r="I128" s="76" t="s">
        <v>4</v>
      </c>
      <c r="J128" s="76" t="s">
        <v>4</v>
      </c>
      <c r="K128" s="76" t="s">
        <v>4</v>
      </c>
      <c r="L128" s="76" t="s">
        <v>3</v>
      </c>
      <c r="M128" s="76" t="s">
        <v>4</v>
      </c>
      <c r="N128" s="76" t="s">
        <v>3</v>
      </c>
      <c r="O128" s="57">
        <f t="shared" si="48"/>
        <v>1</v>
      </c>
      <c r="P128" s="57">
        <f t="shared" si="49"/>
        <v>1</v>
      </c>
      <c r="Q128" s="57">
        <f t="shared" si="50"/>
        <v>1</v>
      </c>
      <c r="R128" s="57">
        <f t="shared" si="51"/>
        <v>1</v>
      </c>
      <c r="S128" s="57">
        <f t="shared" si="52"/>
        <v>1</v>
      </c>
      <c r="T128" s="57">
        <f t="shared" si="53"/>
        <v>1</v>
      </c>
      <c r="U128" s="57">
        <f t="shared" si="54"/>
        <v>1</v>
      </c>
      <c r="V128" s="57">
        <f t="shared" si="55"/>
        <v>1</v>
      </c>
      <c r="W128" s="57">
        <f t="shared" si="56"/>
        <v>1</v>
      </c>
      <c r="X128" s="57">
        <f t="shared" si="57"/>
        <v>0</v>
      </c>
      <c r="Y128" s="57">
        <f t="shared" si="58"/>
        <v>1</v>
      </c>
      <c r="Z128" s="57">
        <f t="shared" si="59"/>
        <v>0</v>
      </c>
      <c r="AA128" s="77">
        <f t="shared" si="60"/>
        <v>10</v>
      </c>
    </row>
    <row r="129" spans="1:27" x14ac:dyDescent="0.25">
      <c r="A129" s="67">
        <v>27</v>
      </c>
      <c r="B129" s="31" t="s">
        <v>133</v>
      </c>
      <c r="C129" s="76" t="s">
        <v>4</v>
      </c>
      <c r="D129" s="76" t="s">
        <v>4</v>
      </c>
      <c r="E129" s="76" t="s">
        <v>4</v>
      </c>
      <c r="F129" s="76" t="s">
        <v>4</v>
      </c>
      <c r="G129" s="76" t="s">
        <v>4</v>
      </c>
      <c r="H129" s="76" t="s">
        <v>4</v>
      </c>
      <c r="I129" s="76" t="s">
        <v>3</v>
      </c>
      <c r="J129" s="76" t="s">
        <v>4</v>
      </c>
      <c r="K129" s="76" t="s">
        <v>4</v>
      </c>
      <c r="L129" s="76" t="s">
        <v>3</v>
      </c>
      <c r="M129" s="76" t="s">
        <v>4</v>
      </c>
      <c r="N129" s="76" t="s">
        <v>3</v>
      </c>
      <c r="O129" s="57">
        <f t="shared" si="48"/>
        <v>1</v>
      </c>
      <c r="P129" s="57">
        <f t="shared" si="49"/>
        <v>1</v>
      </c>
      <c r="Q129" s="57">
        <f t="shared" si="50"/>
        <v>1</v>
      </c>
      <c r="R129" s="57">
        <f t="shared" si="51"/>
        <v>1</v>
      </c>
      <c r="S129" s="57">
        <f t="shared" si="52"/>
        <v>1</v>
      </c>
      <c r="T129" s="57">
        <f t="shared" si="53"/>
        <v>1</v>
      </c>
      <c r="U129" s="57">
        <f t="shared" si="54"/>
        <v>0</v>
      </c>
      <c r="V129" s="57">
        <f t="shared" si="55"/>
        <v>1</v>
      </c>
      <c r="W129" s="57">
        <f t="shared" si="56"/>
        <v>1</v>
      </c>
      <c r="X129" s="57">
        <f t="shared" si="57"/>
        <v>0</v>
      </c>
      <c r="Y129" s="57">
        <f t="shared" si="58"/>
        <v>1</v>
      </c>
      <c r="Z129" s="57">
        <f t="shared" si="59"/>
        <v>0</v>
      </c>
      <c r="AA129" s="77">
        <f t="shared" si="60"/>
        <v>9</v>
      </c>
    </row>
    <row r="130" spans="1:27" x14ac:dyDescent="0.25">
      <c r="A130" s="124" t="s">
        <v>134</v>
      </c>
      <c r="B130" s="124"/>
      <c r="C130" s="124"/>
      <c r="D130" s="124"/>
      <c r="E130" s="124"/>
      <c r="F130" s="124"/>
      <c r="G130" s="124"/>
      <c r="H130" s="124"/>
      <c r="I130" s="124"/>
      <c r="J130" s="124"/>
      <c r="K130" s="124"/>
      <c r="L130" s="124"/>
      <c r="M130" s="124"/>
      <c r="N130" s="124"/>
      <c r="O130" s="77">
        <f>SUM(O103:O129)</f>
        <v>25</v>
      </c>
      <c r="P130" s="77">
        <f t="shared" ref="P130:Z130" si="61">SUM(P103:P129)</f>
        <v>27</v>
      </c>
      <c r="Q130" s="77">
        <f t="shared" si="61"/>
        <v>23</v>
      </c>
      <c r="R130" s="77">
        <f t="shared" si="61"/>
        <v>24</v>
      </c>
      <c r="S130" s="77">
        <f t="shared" si="61"/>
        <v>23</v>
      </c>
      <c r="T130" s="77">
        <f t="shared" si="61"/>
        <v>26</v>
      </c>
      <c r="U130" s="77">
        <f t="shared" si="61"/>
        <v>23</v>
      </c>
      <c r="V130" s="77">
        <f t="shared" si="61"/>
        <v>22</v>
      </c>
      <c r="W130" s="77">
        <f t="shared" si="61"/>
        <v>19</v>
      </c>
      <c r="X130" s="77">
        <f t="shared" si="61"/>
        <v>19</v>
      </c>
      <c r="Y130" s="77">
        <f t="shared" si="61"/>
        <v>24</v>
      </c>
      <c r="Z130" s="77">
        <f t="shared" si="61"/>
        <v>19</v>
      </c>
    </row>
    <row r="131" spans="1:27" x14ac:dyDescent="0.25">
      <c r="A131" s="55"/>
    </row>
    <row r="132" spans="1:27" x14ac:dyDescent="0.25">
      <c r="A132" s="55"/>
    </row>
    <row r="133" spans="1:27" x14ac:dyDescent="0.25">
      <c r="A133" s="55"/>
    </row>
    <row r="134" spans="1:27" x14ac:dyDescent="0.25">
      <c r="A134" s="55"/>
    </row>
    <row r="135" spans="1:27" x14ac:dyDescent="0.25">
      <c r="A135" s="55"/>
    </row>
    <row r="136" spans="1:27" x14ac:dyDescent="0.25">
      <c r="A136" s="55"/>
    </row>
    <row r="137" spans="1:27" x14ac:dyDescent="0.25">
      <c r="A137" s="55"/>
    </row>
    <row r="138" spans="1:27" x14ac:dyDescent="0.25">
      <c r="A138" s="55"/>
    </row>
    <row r="139" spans="1:27" x14ac:dyDescent="0.25">
      <c r="A139" s="55"/>
    </row>
    <row r="140" spans="1:27" x14ac:dyDescent="0.25">
      <c r="A140" s="55"/>
    </row>
    <row r="141" spans="1:27" x14ac:dyDescent="0.25">
      <c r="A141" s="55"/>
    </row>
    <row r="142" spans="1:27" x14ac:dyDescent="0.25">
      <c r="A142" s="55"/>
    </row>
    <row r="143" spans="1:27" x14ac:dyDescent="0.25">
      <c r="A143" s="55"/>
    </row>
  </sheetData>
  <mergeCells count="26">
    <mergeCell ref="AD4:AD5"/>
    <mergeCell ref="AF4:AQ4"/>
    <mergeCell ref="AD33:AE33"/>
    <mergeCell ref="AD34:AE34"/>
    <mergeCell ref="AA68:AA70"/>
    <mergeCell ref="A1:AA1"/>
    <mergeCell ref="A2:AA2"/>
    <mergeCell ref="A100:A102"/>
    <mergeCell ref="C100:N100"/>
    <mergeCell ref="O100:Z101"/>
    <mergeCell ref="AA100:AA102"/>
    <mergeCell ref="AA4:AA6"/>
    <mergeCell ref="A36:A38"/>
    <mergeCell ref="C36:N36"/>
    <mergeCell ref="O36:Z37"/>
    <mergeCell ref="AA36:AA38"/>
    <mergeCell ref="C4:N4"/>
    <mergeCell ref="O4:Z5"/>
    <mergeCell ref="A34:N34"/>
    <mergeCell ref="A66:N66"/>
    <mergeCell ref="A68:A70"/>
    <mergeCell ref="C68:N68"/>
    <mergeCell ref="A98:N98"/>
    <mergeCell ref="A130:N130"/>
    <mergeCell ref="O68:Z69"/>
    <mergeCell ref="A4:A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3EBFD-931A-4DB9-B2AC-6D3890B0B2D2}">
  <dimension ref="A1:W18"/>
  <sheetViews>
    <sheetView workbookViewId="0">
      <selection sqref="A1:D15"/>
    </sheetView>
  </sheetViews>
  <sheetFormatPr defaultRowHeight="15" x14ac:dyDescent="0.25"/>
  <sheetData>
    <row r="1" spans="1:23" ht="15.75" x14ac:dyDescent="0.25">
      <c r="A1" s="45" t="s">
        <v>17</v>
      </c>
      <c r="B1" s="28" t="s">
        <v>18</v>
      </c>
      <c r="C1" s="28" t="s">
        <v>19</v>
      </c>
      <c r="D1" s="28" t="s">
        <v>20</v>
      </c>
    </row>
    <row r="2" spans="1:23" ht="15.75" x14ac:dyDescent="0.25">
      <c r="A2" s="11">
        <v>1</v>
      </c>
      <c r="B2" s="111">
        <v>27</v>
      </c>
      <c r="C2" s="11">
        <v>1</v>
      </c>
      <c r="D2" s="11">
        <v>1</v>
      </c>
    </row>
    <row r="3" spans="1:23" ht="15.75" x14ac:dyDescent="0.25">
      <c r="A3" s="11">
        <v>2</v>
      </c>
      <c r="B3" s="111"/>
      <c r="C3" s="30">
        <v>3</v>
      </c>
      <c r="D3" s="30">
        <v>0</v>
      </c>
      <c r="E3" s="7"/>
      <c r="F3" s="8"/>
      <c r="G3" s="8"/>
      <c r="H3" s="8"/>
      <c r="I3" s="8"/>
      <c r="J3" s="7"/>
      <c r="K3" s="7"/>
      <c r="L3" s="7"/>
      <c r="M3" s="7"/>
    </row>
    <row r="4" spans="1:23" ht="15.75" x14ac:dyDescent="0.25">
      <c r="A4" s="11">
        <v>3</v>
      </c>
      <c r="B4" s="111"/>
      <c r="C4" s="29">
        <v>3</v>
      </c>
      <c r="D4" s="29">
        <v>2</v>
      </c>
      <c r="F4" s="8"/>
      <c r="G4" s="8"/>
      <c r="H4" s="8"/>
      <c r="I4" s="8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1"/>
    </row>
    <row r="5" spans="1:23" ht="15.75" x14ac:dyDescent="0.25">
      <c r="A5" s="11">
        <v>4</v>
      </c>
      <c r="B5" s="111"/>
      <c r="C5" s="29">
        <v>2</v>
      </c>
      <c r="D5" s="29">
        <v>0</v>
      </c>
      <c r="F5" s="8"/>
      <c r="G5" s="8"/>
      <c r="H5" s="8"/>
      <c r="I5" s="8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1"/>
    </row>
    <row r="6" spans="1:23" ht="15.75" x14ac:dyDescent="0.25">
      <c r="A6" s="11">
        <v>5</v>
      </c>
      <c r="B6" s="111"/>
      <c r="C6" s="29">
        <v>2</v>
      </c>
      <c r="D6" s="29">
        <v>1</v>
      </c>
      <c r="F6" s="8"/>
      <c r="G6" s="8"/>
      <c r="H6" s="8"/>
      <c r="I6" s="8"/>
    </row>
    <row r="7" spans="1:23" ht="15.75" x14ac:dyDescent="0.25">
      <c r="A7" s="11">
        <v>6</v>
      </c>
      <c r="B7" s="111"/>
      <c r="C7" s="29">
        <v>0</v>
      </c>
      <c r="D7" s="29">
        <v>3</v>
      </c>
      <c r="F7" s="8"/>
      <c r="G7" s="8"/>
      <c r="H7" s="8"/>
      <c r="I7" s="8"/>
    </row>
    <row r="8" spans="1:23" ht="15.75" x14ac:dyDescent="0.25">
      <c r="A8" s="11">
        <v>7</v>
      </c>
      <c r="B8" s="111"/>
      <c r="C8" s="29">
        <v>4</v>
      </c>
      <c r="D8" s="29">
        <v>0</v>
      </c>
      <c r="F8" s="8"/>
      <c r="G8" s="8"/>
      <c r="H8" s="8"/>
      <c r="I8" s="8"/>
    </row>
    <row r="9" spans="1:23" ht="15.75" x14ac:dyDescent="0.25">
      <c r="A9" s="11">
        <v>8</v>
      </c>
      <c r="B9" s="111"/>
      <c r="C9" s="29">
        <v>0</v>
      </c>
      <c r="D9" s="29">
        <v>1</v>
      </c>
      <c r="F9" s="8"/>
      <c r="G9" s="8"/>
      <c r="H9" s="8"/>
      <c r="I9" s="8"/>
    </row>
    <row r="10" spans="1:23" ht="15.75" x14ac:dyDescent="0.25">
      <c r="A10" s="11">
        <v>9</v>
      </c>
      <c r="B10" s="111"/>
      <c r="C10" s="29">
        <v>0</v>
      </c>
      <c r="D10" s="29">
        <v>1</v>
      </c>
    </row>
    <row r="11" spans="1:23" ht="15.75" x14ac:dyDescent="0.25">
      <c r="A11" s="11">
        <v>10</v>
      </c>
      <c r="B11" s="111"/>
      <c r="C11" s="29">
        <v>5</v>
      </c>
      <c r="D11" s="29">
        <v>1</v>
      </c>
    </row>
    <row r="12" spans="1:23" ht="15.75" x14ac:dyDescent="0.25">
      <c r="A12" s="11">
        <v>11</v>
      </c>
      <c r="B12" s="111"/>
      <c r="C12" s="29">
        <v>2</v>
      </c>
      <c r="D12" s="29">
        <v>2</v>
      </c>
    </row>
    <row r="13" spans="1:23" ht="15.75" x14ac:dyDescent="0.25">
      <c r="A13" s="11">
        <v>12</v>
      </c>
      <c r="B13" s="111"/>
      <c r="C13" s="29">
        <v>3</v>
      </c>
      <c r="D13" s="29">
        <v>1</v>
      </c>
    </row>
    <row r="14" spans="1:23" ht="15.75" x14ac:dyDescent="0.25">
      <c r="A14" s="139" t="s">
        <v>10</v>
      </c>
      <c r="B14" s="139"/>
      <c r="C14" s="46">
        <f>SUM(C2:C13)</f>
        <v>25</v>
      </c>
      <c r="D14" s="46">
        <f>SUM(D2:D13)</f>
        <v>13</v>
      </c>
    </row>
    <row r="15" spans="1:23" ht="15.75" x14ac:dyDescent="0.25">
      <c r="A15" s="110" t="s">
        <v>21</v>
      </c>
      <c r="B15" s="110"/>
      <c r="C15" s="47">
        <f>((C14/(A13*B2)*100))</f>
        <v>7.716049382716049</v>
      </c>
      <c r="D15" s="47">
        <f>((D14/(A13*B2))*100)</f>
        <v>4.0123456790123457</v>
      </c>
    </row>
    <row r="16" spans="1:23" x14ac:dyDescent="0.25">
      <c r="A16" s="4"/>
      <c r="B16" s="5"/>
      <c r="C16" s="6"/>
      <c r="D16" s="6"/>
    </row>
    <row r="18" spans="4:14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</sheetData>
  <mergeCells count="3">
    <mergeCell ref="A14:B14"/>
    <mergeCell ref="A15:B15"/>
    <mergeCell ref="B2:B1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95E72-328E-4C35-8FC7-B6C2BAEAAA66}">
  <dimension ref="A1:AK61"/>
  <sheetViews>
    <sheetView topLeftCell="B20" zoomScale="50" zoomScaleNormal="50" workbookViewId="0">
      <selection activeCell="AJ50" sqref="AJ50"/>
    </sheetView>
  </sheetViews>
  <sheetFormatPr defaultRowHeight="15.75" x14ac:dyDescent="0.25"/>
  <cols>
    <col min="1" max="1" width="15.28515625" style="34" customWidth="1"/>
    <col min="2" max="37" width="10.42578125" style="34" customWidth="1"/>
    <col min="38" max="16384" width="9.140625" style="34"/>
  </cols>
  <sheetData>
    <row r="1" spans="1:37" x14ac:dyDescent="0.25">
      <c r="A1" s="110" t="s">
        <v>34</v>
      </c>
      <c r="B1" s="140" t="s">
        <v>22</v>
      </c>
      <c r="C1" s="140"/>
      <c r="D1" s="140"/>
      <c r="E1" s="140" t="s">
        <v>23</v>
      </c>
      <c r="F1" s="140"/>
      <c r="G1" s="140"/>
      <c r="H1" s="140" t="s">
        <v>24</v>
      </c>
      <c r="I1" s="140"/>
      <c r="J1" s="140"/>
      <c r="K1" s="140" t="s">
        <v>25</v>
      </c>
      <c r="L1" s="140"/>
      <c r="M1" s="140"/>
      <c r="N1" s="140" t="s">
        <v>26</v>
      </c>
      <c r="O1" s="140"/>
      <c r="P1" s="140"/>
      <c r="Q1" s="140" t="s">
        <v>27</v>
      </c>
      <c r="R1" s="140"/>
      <c r="S1" s="140"/>
      <c r="T1" s="140" t="s">
        <v>35</v>
      </c>
      <c r="U1" s="140"/>
      <c r="V1" s="140"/>
      <c r="W1" s="140" t="s">
        <v>30</v>
      </c>
      <c r="X1" s="140"/>
      <c r="Y1" s="140"/>
      <c r="Z1" s="140" t="s">
        <v>31</v>
      </c>
      <c r="AA1" s="140"/>
      <c r="AB1" s="140"/>
      <c r="AC1" s="140" t="s">
        <v>32</v>
      </c>
      <c r="AD1" s="140"/>
      <c r="AE1" s="140"/>
      <c r="AF1" s="140" t="s">
        <v>33</v>
      </c>
      <c r="AG1" s="140"/>
      <c r="AH1" s="140"/>
      <c r="AI1" s="140" t="s">
        <v>137</v>
      </c>
      <c r="AJ1" s="140"/>
      <c r="AK1" s="140"/>
    </row>
    <row r="2" spans="1:37" x14ac:dyDescent="0.25">
      <c r="A2" s="110"/>
      <c r="B2" s="38" t="s">
        <v>28</v>
      </c>
      <c r="C2" s="38" t="s">
        <v>29</v>
      </c>
      <c r="D2" s="33" t="s">
        <v>10</v>
      </c>
      <c r="E2" s="38" t="s">
        <v>28</v>
      </c>
      <c r="F2" s="38" t="s">
        <v>29</v>
      </c>
      <c r="G2" s="33" t="s">
        <v>10</v>
      </c>
      <c r="H2" s="38" t="s">
        <v>28</v>
      </c>
      <c r="I2" s="38" t="s">
        <v>29</v>
      </c>
      <c r="J2" s="39" t="s">
        <v>10</v>
      </c>
      <c r="K2" s="38" t="s">
        <v>28</v>
      </c>
      <c r="L2" s="38" t="s">
        <v>29</v>
      </c>
      <c r="M2" s="39" t="s">
        <v>10</v>
      </c>
      <c r="N2" s="38" t="s">
        <v>28</v>
      </c>
      <c r="O2" s="38" t="s">
        <v>29</v>
      </c>
      <c r="P2" s="39" t="s">
        <v>10</v>
      </c>
      <c r="Q2" s="40" t="s">
        <v>28</v>
      </c>
      <c r="R2" s="38" t="s">
        <v>29</v>
      </c>
      <c r="S2" s="39" t="s">
        <v>10</v>
      </c>
      <c r="T2" s="38" t="s">
        <v>28</v>
      </c>
      <c r="U2" s="38" t="s">
        <v>29</v>
      </c>
      <c r="V2" s="41" t="s">
        <v>10</v>
      </c>
      <c r="W2" s="38" t="s">
        <v>28</v>
      </c>
      <c r="X2" s="38" t="s">
        <v>29</v>
      </c>
      <c r="Y2" s="41" t="s">
        <v>10</v>
      </c>
      <c r="Z2" s="38" t="s">
        <v>28</v>
      </c>
      <c r="AA2" s="38" t="s">
        <v>29</v>
      </c>
      <c r="AB2" s="41" t="s">
        <v>10</v>
      </c>
      <c r="AC2" s="38" t="s">
        <v>28</v>
      </c>
      <c r="AD2" s="38" t="s">
        <v>29</v>
      </c>
      <c r="AE2" s="41" t="s">
        <v>10</v>
      </c>
      <c r="AF2" s="38" t="s">
        <v>28</v>
      </c>
      <c r="AG2" s="38" t="s">
        <v>29</v>
      </c>
      <c r="AH2" s="41" t="s">
        <v>10</v>
      </c>
      <c r="AI2" s="38" t="s">
        <v>28</v>
      </c>
      <c r="AJ2" s="38" t="s">
        <v>29</v>
      </c>
      <c r="AK2" s="41" t="s">
        <v>10</v>
      </c>
    </row>
    <row r="3" spans="1:37" x14ac:dyDescent="0.25">
      <c r="A3" s="14">
        <v>1</v>
      </c>
      <c r="B3" s="11">
        <v>0</v>
      </c>
      <c r="C3" s="11">
        <v>0</v>
      </c>
      <c r="D3" s="42">
        <f>SUM(B3,C3)</f>
        <v>0</v>
      </c>
      <c r="E3" s="43">
        <v>1</v>
      </c>
      <c r="F3" s="11">
        <v>0</v>
      </c>
      <c r="G3" s="42">
        <f>SUM(E3:F3)</f>
        <v>1</v>
      </c>
      <c r="H3" s="11">
        <v>1</v>
      </c>
      <c r="I3" s="11">
        <v>1</v>
      </c>
      <c r="J3" s="42">
        <f>SUM(H3:I3)</f>
        <v>2</v>
      </c>
      <c r="K3" s="11">
        <v>0</v>
      </c>
      <c r="L3" s="11">
        <v>0</v>
      </c>
      <c r="M3" s="42">
        <f>SUM(K3:L3)</f>
        <v>0</v>
      </c>
      <c r="N3" s="11">
        <v>1</v>
      </c>
      <c r="O3" s="11">
        <v>1</v>
      </c>
      <c r="P3" s="42">
        <f>SUM(N3:O3)</f>
        <v>2</v>
      </c>
      <c r="Q3" s="12">
        <v>1</v>
      </c>
      <c r="R3" s="11">
        <v>1</v>
      </c>
      <c r="S3" s="42">
        <f>SUM(Q3:R3)</f>
        <v>2</v>
      </c>
      <c r="T3" s="12">
        <v>0</v>
      </c>
      <c r="U3" s="11">
        <v>1</v>
      </c>
      <c r="V3" s="42">
        <f>SUM(T3:U3)</f>
        <v>1</v>
      </c>
      <c r="W3" s="12">
        <v>0</v>
      </c>
      <c r="X3" s="11">
        <v>0</v>
      </c>
      <c r="Y3" s="42">
        <f>SUM(W3:X3)</f>
        <v>0</v>
      </c>
      <c r="Z3" s="12">
        <v>1</v>
      </c>
      <c r="AA3" s="11">
        <v>0</v>
      </c>
      <c r="AB3" s="42">
        <f>SUM(Z3:AA3)</f>
        <v>1</v>
      </c>
      <c r="AC3" s="12">
        <v>0</v>
      </c>
      <c r="AD3" s="11">
        <v>0</v>
      </c>
      <c r="AE3" s="42">
        <f>SUM(AC3:AD3)</f>
        <v>0</v>
      </c>
      <c r="AF3" s="12">
        <v>0</v>
      </c>
      <c r="AG3" s="11">
        <v>0</v>
      </c>
      <c r="AH3" s="42">
        <f>SUM(AF3:AG3)</f>
        <v>0</v>
      </c>
      <c r="AI3" s="12">
        <v>0</v>
      </c>
      <c r="AJ3" s="11">
        <v>0</v>
      </c>
      <c r="AK3" s="42">
        <f>SUM(AI3:AJ3)</f>
        <v>0</v>
      </c>
    </row>
    <row r="4" spans="1:37" x14ac:dyDescent="0.25">
      <c r="A4" s="14">
        <v>2</v>
      </c>
      <c r="B4" s="11">
        <v>0</v>
      </c>
      <c r="C4" s="11">
        <v>1</v>
      </c>
      <c r="D4" s="42">
        <f t="shared" ref="D4:D29" si="0">SUM(B4,C4)</f>
        <v>1</v>
      </c>
      <c r="E4" s="11">
        <v>1</v>
      </c>
      <c r="F4" s="11">
        <v>0</v>
      </c>
      <c r="G4" s="42">
        <f t="shared" ref="G4:G29" si="1">SUM(E4:F4)</f>
        <v>1</v>
      </c>
      <c r="H4" s="11">
        <v>0</v>
      </c>
      <c r="I4" s="11">
        <v>1</v>
      </c>
      <c r="J4" s="42">
        <f t="shared" ref="J4:J29" si="2">SUM(H4:I4)</f>
        <v>1</v>
      </c>
      <c r="K4" s="11">
        <v>1</v>
      </c>
      <c r="L4" s="11">
        <v>1</v>
      </c>
      <c r="M4" s="42">
        <f t="shared" ref="M4:M29" si="3">SUM(K4:L4)</f>
        <v>2</v>
      </c>
      <c r="N4" s="11">
        <v>1</v>
      </c>
      <c r="O4" s="11">
        <v>1</v>
      </c>
      <c r="P4" s="42">
        <f t="shared" ref="P4:P29" si="4">SUM(N4:O4)</f>
        <v>2</v>
      </c>
      <c r="Q4" s="12">
        <v>1</v>
      </c>
      <c r="R4" s="11">
        <v>1</v>
      </c>
      <c r="S4" s="42">
        <f t="shared" ref="S4:S29" si="5">SUM(Q4:R4)</f>
        <v>2</v>
      </c>
      <c r="T4" s="12">
        <v>1</v>
      </c>
      <c r="U4" s="11">
        <v>1</v>
      </c>
      <c r="V4" s="42">
        <f t="shared" ref="V4:V29" si="6">SUM(T4:U4)</f>
        <v>2</v>
      </c>
      <c r="W4" s="12">
        <v>1</v>
      </c>
      <c r="X4" s="11">
        <v>1</v>
      </c>
      <c r="Y4" s="42">
        <f t="shared" ref="Y4:Y29" si="7">SUM(W4:X4)</f>
        <v>2</v>
      </c>
      <c r="Z4" s="12">
        <v>0</v>
      </c>
      <c r="AA4" s="11">
        <v>1</v>
      </c>
      <c r="AB4" s="42">
        <f t="shared" ref="AB4:AB29" si="8">SUM(Z4:AA4)</f>
        <v>1</v>
      </c>
      <c r="AC4" s="12">
        <v>0</v>
      </c>
      <c r="AD4" s="11">
        <v>1</v>
      </c>
      <c r="AE4" s="42">
        <f t="shared" ref="AE4:AE29" si="9">SUM(AC4:AD4)</f>
        <v>1</v>
      </c>
      <c r="AF4" s="12">
        <v>1</v>
      </c>
      <c r="AG4" s="11">
        <v>0</v>
      </c>
      <c r="AH4" s="42">
        <f t="shared" ref="AH4:AH29" si="10">SUM(AF4:AG4)</f>
        <v>1</v>
      </c>
      <c r="AI4" s="12">
        <v>0</v>
      </c>
      <c r="AJ4" s="11">
        <v>1</v>
      </c>
      <c r="AK4" s="42">
        <f t="shared" ref="AK4:AK29" si="11">SUM(AI4:AJ4)</f>
        <v>1</v>
      </c>
    </row>
    <row r="5" spans="1:37" x14ac:dyDescent="0.25">
      <c r="A5" s="14">
        <v>3</v>
      </c>
      <c r="B5" s="11">
        <v>1</v>
      </c>
      <c r="C5" s="11">
        <v>1</v>
      </c>
      <c r="D5" s="42">
        <f t="shared" si="0"/>
        <v>2</v>
      </c>
      <c r="E5" s="11">
        <v>1</v>
      </c>
      <c r="F5" s="11">
        <v>1</v>
      </c>
      <c r="G5" s="42">
        <f t="shared" si="1"/>
        <v>2</v>
      </c>
      <c r="H5" s="11">
        <v>0</v>
      </c>
      <c r="I5" s="11">
        <v>1</v>
      </c>
      <c r="J5" s="42">
        <f t="shared" si="2"/>
        <v>1</v>
      </c>
      <c r="K5" s="11">
        <v>1</v>
      </c>
      <c r="L5" s="11">
        <v>1</v>
      </c>
      <c r="M5" s="42">
        <f t="shared" si="3"/>
        <v>2</v>
      </c>
      <c r="N5" s="11">
        <v>1</v>
      </c>
      <c r="O5" s="11">
        <v>1</v>
      </c>
      <c r="P5" s="42">
        <f t="shared" si="4"/>
        <v>2</v>
      </c>
      <c r="Q5" s="12">
        <v>1</v>
      </c>
      <c r="R5" s="11">
        <v>0</v>
      </c>
      <c r="S5" s="42">
        <f t="shared" si="5"/>
        <v>1</v>
      </c>
      <c r="T5" s="12">
        <v>0</v>
      </c>
      <c r="U5" s="11">
        <v>1</v>
      </c>
      <c r="V5" s="42">
        <f t="shared" si="6"/>
        <v>1</v>
      </c>
      <c r="W5" s="12">
        <v>1</v>
      </c>
      <c r="X5" s="11">
        <v>1</v>
      </c>
      <c r="Y5" s="42">
        <f t="shared" si="7"/>
        <v>2</v>
      </c>
      <c r="Z5" s="12">
        <v>1</v>
      </c>
      <c r="AA5" s="11">
        <v>1</v>
      </c>
      <c r="AB5" s="42">
        <f t="shared" si="8"/>
        <v>2</v>
      </c>
      <c r="AC5" s="12">
        <v>0</v>
      </c>
      <c r="AD5" s="11">
        <v>0</v>
      </c>
      <c r="AE5" s="42">
        <f t="shared" si="9"/>
        <v>0</v>
      </c>
      <c r="AF5" s="12">
        <v>0</v>
      </c>
      <c r="AG5" s="11">
        <v>0</v>
      </c>
      <c r="AH5" s="42">
        <f t="shared" si="10"/>
        <v>0</v>
      </c>
      <c r="AI5" s="12">
        <v>1</v>
      </c>
      <c r="AJ5" s="11">
        <v>1</v>
      </c>
      <c r="AK5" s="42">
        <f t="shared" si="11"/>
        <v>2</v>
      </c>
    </row>
    <row r="6" spans="1:37" x14ac:dyDescent="0.25">
      <c r="A6" s="14">
        <v>4</v>
      </c>
      <c r="B6" s="11">
        <v>1</v>
      </c>
      <c r="C6" s="11">
        <v>1</v>
      </c>
      <c r="D6" s="42">
        <f t="shared" si="0"/>
        <v>2</v>
      </c>
      <c r="E6" s="11">
        <v>0</v>
      </c>
      <c r="F6" s="11">
        <v>0</v>
      </c>
      <c r="G6" s="42">
        <f t="shared" si="1"/>
        <v>0</v>
      </c>
      <c r="H6" s="11">
        <v>1</v>
      </c>
      <c r="I6" s="11">
        <v>1</v>
      </c>
      <c r="J6" s="42">
        <f t="shared" si="2"/>
        <v>2</v>
      </c>
      <c r="K6" s="11">
        <v>1</v>
      </c>
      <c r="L6" s="11">
        <v>1</v>
      </c>
      <c r="M6" s="42">
        <f t="shared" si="3"/>
        <v>2</v>
      </c>
      <c r="N6" s="11">
        <v>1</v>
      </c>
      <c r="O6" s="11">
        <v>1</v>
      </c>
      <c r="P6" s="42">
        <f t="shared" si="4"/>
        <v>2</v>
      </c>
      <c r="Q6" s="12">
        <v>1</v>
      </c>
      <c r="R6" s="11">
        <v>1</v>
      </c>
      <c r="S6" s="42">
        <f t="shared" si="5"/>
        <v>2</v>
      </c>
      <c r="T6" s="12">
        <v>0</v>
      </c>
      <c r="U6" s="11">
        <v>0</v>
      </c>
      <c r="V6" s="42">
        <f t="shared" si="6"/>
        <v>0</v>
      </c>
      <c r="W6" s="12">
        <v>1</v>
      </c>
      <c r="X6" s="11">
        <v>1</v>
      </c>
      <c r="Y6" s="42">
        <f t="shared" si="7"/>
        <v>2</v>
      </c>
      <c r="Z6" s="12">
        <v>1</v>
      </c>
      <c r="AA6" s="11">
        <v>1</v>
      </c>
      <c r="AB6" s="42">
        <f t="shared" si="8"/>
        <v>2</v>
      </c>
      <c r="AC6" s="12">
        <v>1</v>
      </c>
      <c r="AD6" s="11">
        <v>0</v>
      </c>
      <c r="AE6" s="42">
        <f t="shared" si="9"/>
        <v>1</v>
      </c>
      <c r="AF6" s="12">
        <v>1</v>
      </c>
      <c r="AG6" s="11">
        <v>1</v>
      </c>
      <c r="AH6" s="42">
        <f t="shared" si="10"/>
        <v>2</v>
      </c>
      <c r="AI6" s="12">
        <v>1</v>
      </c>
      <c r="AJ6" s="11">
        <v>1</v>
      </c>
      <c r="AK6" s="42">
        <f t="shared" si="11"/>
        <v>2</v>
      </c>
    </row>
    <row r="7" spans="1:37" x14ac:dyDescent="0.25">
      <c r="A7" s="14">
        <v>5</v>
      </c>
      <c r="B7" s="11">
        <v>0</v>
      </c>
      <c r="C7" s="11">
        <v>1</v>
      </c>
      <c r="D7" s="42">
        <f t="shared" si="0"/>
        <v>1</v>
      </c>
      <c r="E7" s="11">
        <v>1</v>
      </c>
      <c r="F7" s="11">
        <v>1</v>
      </c>
      <c r="G7" s="42">
        <f t="shared" si="1"/>
        <v>2</v>
      </c>
      <c r="H7" s="11">
        <v>1</v>
      </c>
      <c r="I7" s="11">
        <v>1</v>
      </c>
      <c r="J7" s="42">
        <f t="shared" si="2"/>
        <v>2</v>
      </c>
      <c r="K7" s="11">
        <v>1</v>
      </c>
      <c r="L7" s="11">
        <v>1</v>
      </c>
      <c r="M7" s="42">
        <f t="shared" si="3"/>
        <v>2</v>
      </c>
      <c r="N7" s="11">
        <v>1</v>
      </c>
      <c r="O7" s="11">
        <v>1</v>
      </c>
      <c r="P7" s="42">
        <f t="shared" si="4"/>
        <v>2</v>
      </c>
      <c r="Q7" s="12">
        <v>1</v>
      </c>
      <c r="R7" s="11">
        <v>1</v>
      </c>
      <c r="S7" s="42">
        <f t="shared" si="5"/>
        <v>2</v>
      </c>
      <c r="T7" s="12">
        <v>1</v>
      </c>
      <c r="U7" s="11">
        <v>1</v>
      </c>
      <c r="V7" s="42">
        <f t="shared" si="6"/>
        <v>2</v>
      </c>
      <c r="W7" s="12">
        <v>0</v>
      </c>
      <c r="X7" s="11">
        <v>0</v>
      </c>
      <c r="Y7" s="42">
        <f t="shared" si="7"/>
        <v>0</v>
      </c>
      <c r="Z7" s="12">
        <v>1</v>
      </c>
      <c r="AA7" s="11">
        <v>1</v>
      </c>
      <c r="AB7" s="42">
        <f t="shared" si="8"/>
        <v>2</v>
      </c>
      <c r="AC7" s="12">
        <v>1</v>
      </c>
      <c r="AD7" s="11">
        <v>1</v>
      </c>
      <c r="AE7" s="42">
        <f t="shared" si="9"/>
        <v>2</v>
      </c>
      <c r="AF7" s="12">
        <v>1</v>
      </c>
      <c r="AG7" s="11">
        <v>1</v>
      </c>
      <c r="AH7" s="42">
        <f t="shared" si="10"/>
        <v>2</v>
      </c>
      <c r="AI7" s="12">
        <v>1</v>
      </c>
      <c r="AJ7" s="11">
        <v>1</v>
      </c>
      <c r="AK7" s="42">
        <f t="shared" si="11"/>
        <v>2</v>
      </c>
    </row>
    <row r="8" spans="1:37" x14ac:dyDescent="0.25">
      <c r="A8" s="14">
        <v>6</v>
      </c>
      <c r="B8" s="11">
        <v>1</v>
      </c>
      <c r="C8" s="11">
        <v>1</v>
      </c>
      <c r="D8" s="42">
        <f t="shared" si="0"/>
        <v>2</v>
      </c>
      <c r="E8" s="11">
        <v>1</v>
      </c>
      <c r="F8" s="11">
        <v>1</v>
      </c>
      <c r="G8" s="42">
        <f t="shared" si="1"/>
        <v>2</v>
      </c>
      <c r="H8" s="11">
        <v>1</v>
      </c>
      <c r="I8" s="11">
        <v>0</v>
      </c>
      <c r="J8" s="42">
        <f t="shared" si="2"/>
        <v>1</v>
      </c>
      <c r="K8" s="11">
        <v>0</v>
      </c>
      <c r="L8" s="11">
        <v>0</v>
      </c>
      <c r="M8" s="42">
        <f t="shared" si="3"/>
        <v>0</v>
      </c>
      <c r="N8" s="11">
        <v>1</v>
      </c>
      <c r="O8" s="11">
        <v>0</v>
      </c>
      <c r="P8" s="42">
        <f t="shared" si="4"/>
        <v>1</v>
      </c>
      <c r="Q8" s="12">
        <v>0</v>
      </c>
      <c r="R8" s="11">
        <v>1</v>
      </c>
      <c r="S8" s="42">
        <f t="shared" si="5"/>
        <v>1</v>
      </c>
      <c r="T8" s="12">
        <v>1</v>
      </c>
      <c r="U8" s="11">
        <v>1</v>
      </c>
      <c r="V8" s="42">
        <f t="shared" si="6"/>
        <v>2</v>
      </c>
      <c r="W8" s="12">
        <v>1</v>
      </c>
      <c r="X8" s="11">
        <v>1</v>
      </c>
      <c r="Y8" s="42">
        <f t="shared" si="7"/>
        <v>2</v>
      </c>
      <c r="Z8" s="12">
        <v>1</v>
      </c>
      <c r="AA8" s="11">
        <v>1</v>
      </c>
      <c r="AB8" s="42">
        <f t="shared" si="8"/>
        <v>2</v>
      </c>
      <c r="AC8" s="12">
        <v>1</v>
      </c>
      <c r="AD8" s="11">
        <v>0</v>
      </c>
      <c r="AE8" s="42">
        <f t="shared" si="9"/>
        <v>1</v>
      </c>
      <c r="AF8" s="12">
        <v>1</v>
      </c>
      <c r="AG8" s="11">
        <v>1</v>
      </c>
      <c r="AH8" s="42">
        <f t="shared" si="10"/>
        <v>2</v>
      </c>
      <c r="AI8" s="12">
        <v>1</v>
      </c>
      <c r="AJ8" s="11">
        <v>0</v>
      </c>
      <c r="AK8" s="42">
        <f t="shared" si="11"/>
        <v>1</v>
      </c>
    </row>
    <row r="9" spans="1:37" x14ac:dyDescent="0.25">
      <c r="A9" s="14">
        <v>7</v>
      </c>
      <c r="B9" s="11">
        <v>1</v>
      </c>
      <c r="C9" s="11">
        <v>1</v>
      </c>
      <c r="D9" s="42">
        <f t="shared" si="0"/>
        <v>2</v>
      </c>
      <c r="E9" s="11">
        <v>0</v>
      </c>
      <c r="F9" s="11">
        <v>1</v>
      </c>
      <c r="G9" s="42">
        <f t="shared" si="1"/>
        <v>1</v>
      </c>
      <c r="H9" s="11">
        <v>1</v>
      </c>
      <c r="I9" s="11">
        <v>1</v>
      </c>
      <c r="J9" s="42">
        <f t="shared" si="2"/>
        <v>2</v>
      </c>
      <c r="K9" s="11">
        <v>1</v>
      </c>
      <c r="L9" s="11">
        <v>1</v>
      </c>
      <c r="M9" s="42">
        <f t="shared" si="3"/>
        <v>2</v>
      </c>
      <c r="N9" s="11">
        <v>1</v>
      </c>
      <c r="O9" s="11">
        <v>1</v>
      </c>
      <c r="P9" s="42">
        <f t="shared" si="4"/>
        <v>2</v>
      </c>
      <c r="Q9" s="12">
        <v>1</v>
      </c>
      <c r="R9" s="11">
        <v>1</v>
      </c>
      <c r="S9" s="42">
        <f t="shared" si="5"/>
        <v>2</v>
      </c>
      <c r="T9" s="12">
        <v>1</v>
      </c>
      <c r="U9" s="11">
        <v>1</v>
      </c>
      <c r="V9" s="42">
        <f t="shared" si="6"/>
        <v>2</v>
      </c>
      <c r="W9" s="12">
        <v>1</v>
      </c>
      <c r="X9" s="11">
        <v>1</v>
      </c>
      <c r="Y9" s="42">
        <f t="shared" si="7"/>
        <v>2</v>
      </c>
      <c r="Z9" s="12">
        <v>1</v>
      </c>
      <c r="AA9" s="11">
        <v>1</v>
      </c>
      <c r="AB9" s="42">
        <f t="shared" si="8"/>
        <v>2</v>
      </c>
      <c r="AC9" s="12">
        <v>1</v>
      </c>
      <c r="AD9" s="11">
        <v>0</v>
      </c>
      <c r="AE9" s="42">
        <f t="shared" si="9"/>
        <v>1</v>
      </c>
      <c r="AF9" s="12">
        <v>0</v>
      </c>
      <c r="AG9" s="11">
        <v>0</v>
      </c>
      <c r="AH9" s="42">
        <f t="shared" si="10"/>
        <v>0</v>
      </c>
      <c r="AI9" s="12">
        <v>1</v>
      </c>
      <c r="AJ9" s="11">
        <v>1</v>
      </c>
      <c r="AK9" s="42">
        <f t="shared" si="11"/>
        <v>2</v>
      </c>
    </row>
    <row r="10" spans="1:37" x14ac:dyDescent="0.25">
      <c r="A10" s="14">
        <v>8</v>
      </c>
      <c r="B10" s="11">
        <v>1</v>
      </c>
      <c r="C10" s="11">
        <v>1</v>
      </c>
      <c r="D10" s="42">
        <f t="shared" si="0"/>
        <v>2</v>
      </c>
      <c r="E10" s="11">
        <v>1</v>
      </c>
      <c r="F10" s="11">
        <v>1</v>
      </c>
      <c r="G10" s="42">
        <f t="shared" si="1"/>
        <v>2</v>
      </c>
      <c r="H10" s="11">
        <v>1</v>
      </c>
      <c r="I10" s="11">
        <v>1</v>
      </c>
      <c r="J10" s="42">
        <f t="shared" si="2"/>
        <v>2</v>
      </c>
      <c r="K10" s="11">
        <v>0</v>
      </c>
      <c r="L10" s="11">
        <v>1</v>
      </c>
      <c r="M10" s="42">
        <f t="shared" si="3"/>
        <v>1</v>
      </c>
      <c r="N10" s="11">
        <v>1</v>
      </c>
      <c r="O10" s="11">
        <v>1</v>
      </c>
      <c r="P10" s="42">
        <f t="shared" si="4"/>
        <v>2</v>
      </c>
      <c r="Q10" s="12">
        <v>1</v>
      </c>
      <c r="R10" s="11">
        <v>1</v>
      </c>
      <c r="S10" s="42">
        <f t="shared" si="5"/>
        <v>2</v>
      </c>
      <c r="T10" s="12">
        <v>1</v>
      </c>
      <c r="U10" s="11">
        <v>1</v>
      </c>
      <c r="V10" s="42">
        <f t="shared" si="6"/>
        <v>2</v>
      </c>
      <c r="W10" s="12">
        <v>1</v>
      </c>
      <c r="X10" s="11">
        <v>1</v>
      </c>
      <c r="Y10" s="42">
        <f t="shared" si="7"/>
        <v>2</v>
      </c>
      <c r="Z10" s="12">
        <v>1</v>
      </c>
      <c r="AA10" s="11">
        <v>1</v>
      </c>
      <c r="AB10" s="42">
        <f t="shared" si="8"/>
        <v>2</v>
      </c>
      <c r="AC10" s="12">
        <v>0</v>
      </c>
      <c r="AD10" s="11">
        <v>1</v>
      </c>
      <c r="AE10" s="42">
        <f t="shared" si="9"/>
        <v>1</v>
      </c>
      <c r="AF10" s="12">
        <v>1</v>
      </c>
      <c r="AG10" s="11">
        <v>1</v>
      </c>
      <c r="AH10" s="42">
        <f t="shared" si="10"/>
        <v>2</v>
      </c>
      <c r="AI10" s="12">
        <v>0</v>
      </c>
      <c r="AJ10" s="11">
        <v>0</v>
      </c>
      <c r="AK10" s="42">
        <f t="shared" si="11"/>
        <v>0</v>
      </c>
    </row>
    <row r="11" spans="1:37" x14ac:dyDescent="0.25">
      <c r="A11" s="14">
        <v>9</v>
      </c>
      <c r="B11" s="11">
        <v>1</v>
      </c>
      <c r="C11" s="11">
        <v>1</v>
      </c>
      <c r="D11" s="42">
        <f t="shared" si="0"/>
        <v>2</v>
      </c>
      <c r="E11" s="11">
        <v>1</v>
      </c>
      <c r="F11" s="11">
        <v>1</v>
      </c>
      <c r="G11" s="42">
        <f t="shared" si="1"/>
        <v>2</v>
      </c>
      <c r="H11" s="11">
        <v>1</v>
      </c>
      <c r="I11" s="11">
        <v>0</v>
      </c>
      <c r="J11" s="42">
        <f t="shared" si="2"/>
        <v>1</v>
      </c>
      <c r="K11" s="11">
        <v>1</v>
      </c>
      <c r="L11" s="11">
        <v>1</v>
      </c>
      <c r="M11" s="42">
        <f t="shared" si="3"/>
        <v>2</v>
      </c>
      <c r="N11" s="11">
        <v>1</v>
      </c>
      <c r="O11" s="11">
        <v>1</v>
      </c>
      <c r="P11" s="42">
        <f t="shared" si="4"/>
        <v>2</v>
      </c>
      <c r="Q11" s="12">
        <v>0</v>
      </c>
      <c r="R11" s="11">
        <v>0</v>
      </c>
      <c r="S11" s="42">
        <f t="shared" si="5"/>
        <v>0</v>
      </c>
      <c r="T11" s="12">
        <v>1</v>
      </c>
      <c r="U11" s="11">
        <v>0</v>
      </c>
      <c r="V11" s="42">
        <f t="shared" si="6"/>
        <v>1</v>
      </c>
      <c r="W11" s="12">
        <v>1</v>
      </c>
      <c r="X11" s="11">
        <v>1</v>
      </c>
      <c r="Y11" s="42">
        <f t="shared" si="7"/>
        <v>2</v>
      </c>
      <c r="Z11" s="12">
        <v>1</v>
      </c>
      <c r="AA11" s="11">
        <v>1</v>
      </c>
      <c r="AB11" s="42">
        <f t="shared" si="8"/>
        <v>2</v>
      </c>
      <c r="AC11" s="12">
        <v>1</v>
      </c>
      <c r="AD11" s="11">
        <v>0</v>
      </c>
      <c r="AE11" s="42">
        <f t="shared" si="9"/>
        <v>1</v>
      </c>
      <c r="AF11" s="12">
        <v>1</v>
      </c>
      <c r="AG11" s="11">
        <v>1</v>
      </c>
      <c r="AH11" s="42">
        <f t="shared" si="10"/>
        <v>2</v>
      </c>
      <c r="AI11" s="12">
        <v>1</v>
      </c>
      <c r="AJ11" s="11">
        <v>0</v>
      </c>
      <c r="AK11" s="42">
        <f t="shared" si="11"/>
        <v>1</v>
      </c>
    </row>
    <row r="12" spans="1:37" x14ac:dyDescent="0.25">
      <c r="A12" s="14">
        <v>10</v>
      </c>
      <c r="B12" s="11">
        <v>1</v>
      </c>
      <c r="C12" s="11">
        <v>1</v>
      </c>
      <c r="D12" s="42">
        <f t="shared" si="0"/>
        <v>2</v>
      </c>
      <c r="E12" s="11">
        <v>1</v>
      </c>
      <c r="F12" s="11">
        <v>1</v>
      </c>
      <c r="G12" s="42">
        <f t="shared" si="1"/>
        <v>2</v>
      </c>
      <c r="H12" s="11">
        <v>1</v>
      </c>
      <c r="I12" s="11">
        <v>1</v>
      </c>
      <c r="J12" s="42">
        <f t="shared" si="2"/>
        <v>2</v>
      </c>
      <c r="K12" s="11">
        <v>1</v>
      </c>
      <c r="L12" s="11">
        <v>1</v>
      </c>
      <c r="M12" s="42">
        <f t="shared" si="3"/>
        <v>2</v>
      </c>
      <c r="N12" s="11">
        <v>1</v>
      </c>
      <c r="O12" s="11">
        <v>1</v>
      </c>
      <c r="P12" s="42">
        <f t="shared" si="4"/>
        <v>2</v>
      </c>
      <c r="Q12" s="12">
        <v>1</v>
      </c>
      <c r="R12" s="11">
        <v>1</v>
      </c>
      <c r="S12" s="42">
        <f t="shared" si="5"/>
        <v>2</v>
      </c>
      <c r="T12" s="12">
        <v>1</v>
      </c>
      <c r="U12" s="11">
        <v>1</v>
      </c>
      <c r="V12" s="42">
        <f t="shared" si="6"/>
        <v>2</v>
      </c>
      <c r="W12" s="12">
        <v>1</v>
      </c>
      <c r="X12" s="11">
        <v>1</v>
      </c>
      <c r="Y12" s="42">
        <f t="shared" si="7"/>
        <v>2</v>
      </c>
      <c r="Z12" s="12">
        <v>1</v>
      </c>
      <c r="AA12" s="11">
        <v>1</v>
      </c>
      <c r="AB12" s="42">
        <f t="shared" si="8"/>
        <v>2</v>
      </c>
      <c r="AC12" s="12">
        <v>1</v>
      </c>
      <c r="AD12" s="11">
        <v>0</v>
      </c>
      <c r="AE12" s="42">
        <f t="shared" si="9"/>
        <v>1</v>
      </c>
      <c r="AF12" s="12">
        <v>1</v>
      </c>
      <c r="AG12" s="11">
        <v>1</v>
      </c>
      <c r="AH12" s="42">
        <f t="shared" si="10"/>
        <v>2</v>
      </c>
      <c r="AI12" s="12">
        <v>0</v>
      </c>
      <c r="AJ12" s="11">
        <v>1</v>
      </c>
      <c r="AK12" s="42">
        <f t="shared" si="11"/>
        <v>1</v>
      </c>
    </row>
    <row r="13" spans="1:37" x14ac:dyDescent="0.25">
      <c r="A13" s="14">
        <v>11</v>
      </c>
      <c r="B13" s="11">
        <v>0</v>
      </c>
      <c r="C13" s="11">
        <v>0</v>
      </c>
      <c r="D13" s="42">
        <f t="shared" si="0"/>
        <v>0</v>
      </c>
      <c r="E13" s="11">
        <v>1</v>
      </c>
      <c r="F13" s="11">
        <v>1</v>
      </c>
      <c r="G13" s="42">
        <f t="shared" si="1"/>
        <v>2</v>
      </c>
      <c r="H13" s="11">
        <v>1</v>
      </c>
      <c r="I13" s="11">
        <v>1</v>
      </c>
      <c r="J13" s="42">
        <f t="shared" si="2"/>
        <v>2</v>
      </c>
      <c r="K13" s="11">
        <v>1</v>
      </c>
      <c r="L13" s="11">
        <v>1</v>
      </c>
      <c r="M13" s="42">
        <f t="shared" si="3"/>
        <v>2</v>
      </c>
      <c r="N13" s="11">
        <v>0</v>
      </c>
      <c r="O13" s="11">
        <v>1</v>
      </c>
      <c r="P13" s="42">
        <f t="shared" si="4"/>
        <v>1</v>
      </c>
      <c r="Q13" s="12">
        <v>0</v>
      </c>
      <c r="R13" s="11">
        <v>0</v>
      </c>
      <c r="S13" s="42">
        <f t="shared" si="5"/>
        <v>0</v>
      </c>
      <c r="T13" s="12">
        <v>1</v>
      </c>
      <c r="U13" s="11">
        <v>1</v>
      </c>
      <c r="V13" s="42">
        <f t="shared" si="6"/>
        <v>2</v>
      </c>
      <c r="W13" s="12">
        <v>1</v>
      </c>
      <c r="X13" s="11">
        <v>0</v>
      </c>
      <c r="Y13" s="42">
        <f t="shared" si="7"/>
        <v>1</v>
      </c>
      <c r="Z13" s="12">
        <v>1</v>
      </c>
      <c r="AA13" s="11">
        <v>1</v>
      </c>
      <c r="AB13" s="42">
        <f t="shared" si="8"/>
        <v>2</v>
      </c>
      <c r="AC13" s="12">
        <v>1</v>
      </c>
      <c r="AD13" s="11">
        <v>1</v>
      </c>
      <c r="AE13" s="42">
        <f t="shared" si="9"/>
        <v>2</v>
      </c>
      <c r="AF13" s="12">
        <v>1</v>
      </c>
      <c r="AG13" s="11">
        <v>1</v>
      </c>
      <c r="AH13" s="42">
        <f t="shared" si="10"/>
        <v>2</v>
      </c>
      <c r="AI13" s="12">
        <v>1</v>
      </c>
      <c r="AJ13" s="11">
        <v>0</v>
      </c>
      <c r="AK13" s="42">
        <f t="shared" si="11"/>
        <v>1</v>
      </c>
    </row>
    <row r="14" spans="1:37" x14ac:dyDescent="0.25">
      <c r="A14" s="14">
        <v>12</v>
      </c>
      <c r="B14" s="11">
        <v>0</v>
      </c>
      <c r="C14" s="11">
        <v>1</v>
      </c>
      <c r="D14" s="42">
        <f t="shared" si="0"/>
        <v>1</v>
      </c>
      <c r="E14" s="11">
        <v>0</v>
      </c>
      <c r="F14" s="11">
        <v>0</v>
      </c>
      <c r="G14" s="42">
        <f t="shared" si="1"/>
        <v>0</v>
      </c>
      <c r="H14" s="11">
        <v>0</v>
      </c>
      <c r="I14" s="11">
        <v>1</v>
      </c>
      <c r="J14" s="42">
        <f t="shared" si="2"/>
        <v>1</v>
      </c>
      <c r="K14" s="11">
        <v>1</v>
      </c>
      <c r="L14" s="11">
        <v>0</v>
      </c>
      <c r="M14" s="42">
        <f t="shared" si="3"/>
        <v>1</v>
      </c>
      <c r="N14" s="11">
        <v>1</v>
      </c>
      <c r="O14" s="11">
        <v>1</v>
      </c>
      <c r="P14" s="42">
        <f t="shared" si="4"/>
        <v>2</v>
      </c>
      <c r="Q14" s="12">
        <v>1</v>
      </c>
      <c r="R14" s="11">
        <v>1</v>
      </c>
      <c r="S14" s="42">
        <f t="shared" si="5"/>
        <v>2</v>
      </c>
      <c r="T14" s="12">
        <v>1</v>
      </c>
      <c r="U14" s="11">
        <v>1</v>
      </c>
      <c r="V14" s="42">
        <f t="shared" si="6"/>
        <v>2</v>
      </c>
      <c r="W14" s="12">
        <v>1</v>
      </c>
      <c r="X14" s="11">
        <v>1</v>
      </c>
      <c r="Y14" s="42">
        <f t="shared" si="7"/>
        <v>2</v>
      </c>
      <c r="Z14" s="12">
        <v>0</v>
      </c>
      <c r="AA14" s="11">
        <v>0</v>
      </c>
      <c r="AB14" s="42">
        <f t="shared" si="8"/>
        <v>0</v>
      </c>
      <c r="AC14" s="12">
        <v>1</v>
      </c>
      <c r="AD14" s="11">
        <v>0</v>
      </c>
      <c r="AE14" s="42">
        <f t="shared" si="9"/>
        <v>1</v>
      </c>
      <c r="AF14" s="12">
        <v>1</v>
      </c>
      <c r="AG14" s="11">
        <v>1</v>
      </c>
      <c r="AH14" s="42">
        <f t="shared" si="10"/>
        <v>2</v>
      </c>
      <c r="AI14" s="12">
        <v>1</v>
      </c>
      <c r="AJ14" s="11">
        <v>1</v>
      </c>
      <c r="AK14" s="42">
        <f t="shared" si="11"/>
        <v>2</v>
      </c>
    </row>
    <row r="15" spans="1:37" x14ac:dyDescent="0.25">
      <c r="A15" s="14">
        <v>13</v>
      </c>
      <c r="B15" s="11">
        <v>1</v>
      </c>
      <c r="C15" s="11">
        <v>1</v>
      </c>
      <c r="D15" s="42">
        <f t="shared" si="0"/>
        <v>2</v>
      </c>
      <c r="E15" s="11">
        <v>1</v>
      </c>
      <c r="F15" s="11">
        <v>0</v>
      </c>
      <c r="G15" s="42">
        <f t="shared" si="1"/>
        <v>1</v>
      </c>
      <c r="H15" s="11">
        <v>1</v>
      </c>
      <c r="I15" s="11">
        <v>0</v>
      </c>
      <c r="J15" s="42">
        <f t="shared" si="2"/>
        <v>1</v>
      </c>
      <c r="K15" s="11">
        <v>0</v>
      </c>
      <c r="L15" s="11">
        <v>0</v>
      </c>
      <c r="M15" s="42">
        <f t="shared" si="3"/>
        <v>0</v>
      </c>
      <c r="N15" s="11">
        <v>1</v>
      </c>
      <c r="O15" s="11">
        <v>0</v>
      </c>
      <c r="P15" s="42">
        <f t="shared" si="4"/>
        <v>1</v>
      </c>
      <c r="Q15" s="12">
        <v>1</v>
      </c>
      <c r="R15" s="11">
        <v>1</v>
      </c>
      <c r="S15" s="42">
        <f t="shared" si="5"/>
        <v>2</v>
      </c>
      <c r="T15" s="12">
        <v>1</v>
      </c>
      <c r="U15" s="11">
        <v>1</v>
      </c>
      <c r="V15" s="42">
        <f t="shared" si="6"/>
        <v>2</v>
      </c>
      <c r="W15" s="12">
        <v>1</v>
      </c>
      <c r="X15" s="11">
        <v>1</v>
      </c>
      <c r="Y15" s="42">
        <f t="shared" si="7"/>
        <v>2</v>
      </c>
      <c r="Z15" s="12">
        <v>1</v>
      </c>
      <c r="AA15" s="11">
        <v>1</v>
      </c>
      <c r="AB15" s="42">
        <f t="shared" si="8"/>
        <v>2</v>
      </c>
      <c r="AC15" s="12">
        <v>0</v>
      </c>
      <c r="AD15" s="11">
        <v>0</v>
      </c>
      <c r="AE15" s="42">
        <f t="shared" si="9"/>
        <v>0</v>
      </c>
      <c r="AF15" s="12">
        <v>1</v>
      </c>
      <c r="AG15" s="11">
        <v>1</v>
      </c>
      <c r="AH15" s="42">
        <f t="shared" si="10"/>
        <v>2</v>
      </c>
      <c r="AI15" s="12">
        <v>1</v>
      </c>
      <c r="AJ15" s="11">
        <v>1</v>
      </c>
      <c r="AK15" s="42">
        <f t="shared" si="11"/>
        <v>2</v>
      </c>
    </row>
    <row r="16" spans="1:37" x14ac:dyDescent="0.25">
      <c r="A16" s="14">
        <v>14</v>
      </c>
      <c r="B16" s="11">
        <v>1</v>
      </c>
      <c r="C16" s="11">
        <v>1</v>
      </c>
      <c r="D16" s="42">
        <f t="shared" si="0"/>
        <v>2</v>
      </c>
      <c r="E16" s="11">
        <v>0</v>
      </c>
      <c r="F16" s="11">
        <v>1</v>
      </c>
      <c r="G16" s="42">
        <f t="shared" si="1"/>
        <v>1</v>
      </c>
      <c r="H16" s="11">
        <v>1</v>
      </c>
      <c r="I16" s="11">
        <v>1</v>
      </c>
      <c r="J16" s="42">
        <f t="shared" si="2"/>
        <v>2</v>
      </c>
      <c r="K16" s="11">
        <v>1</v>
      </c>
      <c r="L16" s="11">
        <v>1</v>
      </c>
      <c r="M16" s="42">
        <f t="shared" si="3"/>
        <v>2</v>
      </c>
      <c r="N16" s="11">
        <v>0</v>
      </c>
      <c r="O16" s="11">
        <v>1</v>
      </c>
      <c r="P16" s="42">
        <f t="shared" si="4"/>
        <v>1</v>
      </c>
      <c r="Q16" s="12">
        <v>0</v>
      </c>
      <c r="R16" s="11">
        <v>0</v>
      </c>
      <c r="S16" s="42">
        <f t="shared" si="5"/>
        <v>0</v>
      </c>
      <c r="T16" s="12">
        <v>1</v>
      </c>
      <c r="U16" s="11">
        <v>1</v>
      </c>
      <c r="V16" s="42">
        <f t="shared" si="6"/>
        <v>2</v>
      </c>
      <c r="W16" s="12">
        <v>1</v>
      </c>
      <c r="X16" s="11">
        <v>0</v>
      </c>
      <c r="Y16" s="42">
        <f t="shared" si="7"/>
        <v>1</v>
      </c>
      <c r="Z16" s="12">
        <v>1</v>
      </c>
      <c r="AA16" s="11">
        <v>1</v>
      </c>
      <c r="AB16" s="42">
        <f t="shared" si="8"/>
        <v>2</v>
      </c>
      <c r="AC16" s="12">
        <v>0</v>
      </c>
      <c r="AD16" s="11">
        <v>1</v>
      </c>
      <c r="AE16" s="42">
        <f t="shared" si="9"/>
        <v>1</v>
      </c>
      <c r="AF16" s="12">
        <v>1</v>
      </c>
      <c r="AG16" s="11">
        <v>1</v>
      </c>
      <c r="AH16" s="42">
        <f t="shared" si="10"/>
        <v>2</v>
      </c>
      <c r="AI16" s="12">
        <v>1</v>
      </c>
      <c r="AJ16" s="11">
        <v>1</v>
      </c>
      <c r="AK16" s="42">
        <f t="shared" si="11"/>
        <v>2</v>
      </c>
    </row>
    <row r="17" spans="1:37" x14ac:dyDescent="0.25">
      <c r="A17" s="14">
        <v>15</v>
      </c>
      <c r="B17" s="11">
        <v>1</v>
      </c>
      <c r="C17" s="11">
        <v>1</v>
      </c>
      <c r="D17" s="42">
        <f t="shared" si="0"/>
        <v>2</v>
      </c>
      <c r="E17" s="11">
        <v>1</v>
      </c>
      <c r="F17" s="11">
        <v>1</v>
      </c>
      <c r="G17" s="42">
        <f t="shared" si="1"/>
        <v>2</v>
      </c>
      <c r="H17" s="11">
        <v>1</v>
      </c>
      <c r="I17" s="11">
        <v>1</v>
      </c>
      <c r="J17" s="42">
        <f t="shared" si="2"/>
        <v>2</v>
      </c>
      <c r="K17" s="11">
        <v>1</v>
      </c>
      <c r="L17" s="11">
        <v>1</v>
      </c>
      <c r="M17" s="42">
        <f t="shared" si="3"/>
        <v>2</v>
      </c>
      <c r="N17" s="11">
        <v>1</v>
      </c>
      <c r="O17" s="11">
        <v>0</v>
      </c>
      <c r="P17" s="42">
        <f t="shared" si="4"/>
        <v>1</v>
      </c>
      <c r="Q17" s="12">
        <v>1</v>
      </c>
      <c r="R17" s="11">
        <v>1</v>
      </c>
      <c r="S17" s="42">
        <f t="shared" si="5"/>
        <v>2</v>
      </c>
      <c r="T17" s="12">
        <v>1</v>
      </c>
      <c r="U17" s="11">
        <v>0</v>
      </c>
      <c r="V17" s="42">
        <f t="shared" si="6"/>
        <v>1</v>
      </c>
      <c r="W17" s="12">
        <v>0</v>
      </c>
      <c r="X17" s="11">
        <v>1</v>
      </c>
      <c r="Y17" s="42">
        <f t="shared" si="7"/>
        <v>1</v>
      </c>
      <c r="Z17" s="12">
        <v>0</v>
      </c>
      <c r="AA17" s="11">
        <v>0</v>
      </c>
      <c r="AB17" s="42">
        <f t="shared" si="8"/>
        <v>0</v>
      </c>
      <c r="AC17" s="12">
        <v>0</v>
      </c>
      <c r="AD17" s="11">
        <v>0</v>
      </c>
      <c r="AE17" s="42">
        <f t="shared" si="9"/>
        <v>0</v>
      </c>
      <c r="AF17" s="12">
        <v>0</v>
      </c>
      <c r="AG17" s="11">
        <v>1</v>
      </c>
      <c r="AH17" s="42">
        <f t="shared" si="10"/>
        <v>1</v>
      </c>
      <c r="AI17" s="12">
        <v>1</v>
      </c>
      <c r="AJ17" s="11">
        <v>0</v>
      </c>
      <c r="AK17" s="42">
        <f t="shared" si="11"/>
        <v>1</v>
      </c>
    </row>
    <row r="18" spans="1:37" x14ac:dyDescent="0.25">
      <c r="A18" s="14">
        <v>16</v>
      </c>
      <c r="B18" s="11">
        <v>1</v>
      </c>
      <c r="C18" s="11">
        <v>1</v>
      </c>
      <c r="D18" s="42">
        <f t="shared" si="0"/>
        <v>2</v>
      </c>
      <c r="E18" s="11">
        <v>1</v>
      </c>
      <c r="F18" s="11">
        <v>1</v>
      </c>
      <c r="G18" s="42">
        <f t="shared" si="1"/>
        <v>2</v>
      </c>
      <c r="H18" s="11">
        <v>1</v>
      </c>
      <c r="I18" s="11">
        <v>1</v>
      </c>
      <c r="J18" s="42">
        <f t="shared" si="2"/>
        <v>2</v>
      </c>
      <c r="K18" s="11">
        <v>1</v>
      </c>
      <c r="L18" s="11">
        <v>1</v>
      </c>
      <c r="M18" s="42">
        <f t="shared" si="3"/>
        <v>2</v>
      </c>
      <c r="N18" s="11">
        <v>1</v>
      </c>
      <c r="O18" s="11">
        <v>1</v>
      </c>
      <c r="P18" s="42">
        <f t="shared" si="4"/>
        <v>2</v>
      </c>
      <c r="Q18" s="12">
        <v>1</v>
      </c>
      <c r="R18" s="11">
        <v>1</v>
      </c>
      <c r="S18" s="42">
        <f t="shared" si="5"/>
        <v>2</v>
      </c>
      <c r="T18" s="12">
        <v>0</v>
      </c>
      <c r="U18" s="11">
        <v>1</v>
      </c>
      <c r="V18" s="42">
        <f t="shared" si="6"/>
        <v>1</v>
      </c>
      <c r="W18" s="12">
        <v>1</v>
      </c>
      <c r="X18" s="11">
        <v>1</v>
      </c>
      <c r="Y18" s="42">
        <f t="shared" si="7"/>
        <v>2</v>
      </c>
      <c r="Z18" s="12">
        <v>1</v>
      </c>
      <c r="AA18" s="11">
        <v>1</v>
      </c>
      <c r="AB18" s="42">
        <f t="shared" si="8"/>
        <v>2</v>
      </c>
      <c r="AC18" s="12">
        <v>1</v>
      </c>
      <c r="AD18" s="11">
        <v>1</v>
      </c>
      <c r="AE18" s="42">
        <f t="shared" si="9"/>
        <v>2</v>
      </c>
      <c r="AF18" s="12">
        <v>1</v>
      </c>
      <c r="AG18" s="11">
        <v>1</v>
      </c>
      <c r="AH18" s="42">
        <f t="shared" si="10"/>
        <v>2</v>
      </c>
      <c r="AI18" s="12">
        <v>1</v>
      </c>
      <c r="AJ18" s="11">
        <v>0</v>
      </c>
      <c r="AK18" s="42">
        <f t="shared" si="11"/>
        <v>1</v>
      </c>
    </row>
    <row r="19" spans="1:37" x14ac:dyDescent="0.25">
      <c r="A19" s="14">
        <v>17</v>
      </c>
      <c r="B19" s="11">
        <v>1</v>
      </c>
      <c r="C19" s="11">
        <v>1</v>
      </c>
      <c r="D19" s="42">
        <f t="shared" si="0"/>
        <v>2</v>
      </c>
      <c r="E19" s="11">
        <v>1</v>
      </c>
      <c r="F19" s="11">
        <v>1</v>
      </c>
      <c r="G19" s="42">
        <f t="shared" si="1"/>
        <v>2</v>
      </c>
      <c r="H19" s="11">
        <v>1</v>
      </c>
      <c r="I19" s="11">
        <v>0</v>
      </c>
      <c r="J19" s="42">
        <f t="shared" si="2"/>
        <v>1</v>
      </c>
      <c r="K19" s="11">
        <v>1</v>
      </c>
      <c r="L19" s="11">
        <v>1</v>
      </c>
      <c r="M19" s="42">
        <f t="shared" si="3"/>
        <v>2</v>
      </c>
      <c r="N19" s="11">
        <v>1</v>
      </c>
      <c r="O19" s="11">
        <v>1</v>
      </c>
      <c r="P19" s="42">
        <f t="shared" si="4"/>
        <v>2</v>
      </c>
      <c r="Q19" s="12">
        <v>1</v>
      </c>
      <c r="R19" s="11">
        <v>1</v>
      </c>
      <c r="S19" s="42">
        <f t="shared" si="5"/>
        <v>2</v>
      </c>
      <c r="T19" s="12">
        <v>1</v>
      </c>
      <c r="U19" s="11">
        <v>1</v>
      </c>
      <c r="V19" s="42">
        <f t="shared" si="6"/>
        <v>2</v>
      </c>
      <c r="W19" s="12">
        <v>1</v>
      </c>
      <c r="X19" s="11">
        <v>1</v>
      </c>
      <c r="Y19" s="42">
        <f t="shared" si="7"/>
        <v>2</v>
      </c>
      <c r="Z19" s="12">
        <v>1</v>
      </c>
      <c r="AA19" s="11">
        <v>1</v>
      </c>
      <c r="AB19" s="42">
        <f t="shared" si="8"/>
        <v>2</v>
      </c>
      <c r="AC19" s="12">
        <v>1</v>
      </c>
      <c r="AD19" s="11">
        <v>1</v>
      </c>
      <c r="AE19" s="42">
        <f t="shared" si="9"/>
        <v>2</v>
      </c>
      <c r="AF19" s="12">
        <v>1</v>
      </c>
      <c r="AG19" s="11">
        <v>1</v>
      </c>
      <c r="AH19" s="42">
        <f t="shared" si="10"/>
        <v>2</v>
      </c>
      <c r="AI19" s="12">
        <v>1</v>
      </c>
      <c r="AJ19" s="11">
        <v>1</v>
      </c>
      <c r="AK19" s="42">
        <f t="shared" si="11"/>
        <v>2</v>
      </c>
    </row>
    <row r="20" spans="1:37" x14ac:dyDescent="0.25">
      <c r="A20" s="14">
        <v>18</v>
      </c>
      <c r="B20" s="11">
        <v>1</v>
      </c>
      <c r="C20" s="11">
        <v>1</v>
      </c>
      <c r="D20" s="42">
        <f t="shared" si="0"/>
        <v>2</v>
      </c>
      <c r="E20" s="11">
        <v>1</v>
      </c>
      <c r="F20" s="11">
        <v>1</v>
      </c>
      <c r="G20" s="42">
        <f t="shared" si="1"/>
        <v>2</v>
      </c>
      <c r="H20" s="11">
        <v>1</v>
      </c>
      <c r="I20" s="11">
        <v>1</v>
      </c>
      <c r="J20" s="42">
        <f t="shared" si="2"/>
        <v>2</v>
      </c>
      <c r="K20" s="11">
        <v>1</v>
      </c>
      <c r="L20" s="11">
        <v>1</v>
      </c>
      <c r="M20" s="42">
        <f t="shared" si="3"/>
        <v>2</v>
      </c>
      <c r="N20" s="11">
        <v>1</v>
      </c>
      <c r="O20" s="11">
        <v>1</v>
      </c>
      <c r="P20" s="42">
        <f t="shared" si="4"/>
        <v>2</v>
      </c>
      <c r="Q20" s="12">
        <v>1</v>
      </c>
      <c r="R20" s="11">
        <v>1</v>
      </c>
      <c r="S20" s="42">
        <f t="shared" si="5"/>
        <v>2</v>
      </c>
      <c r="T20" s="12">
        <v>1</v>
      </c>
      <c r="U20" s="11">
        <v>1</v>
      </c>
      <c r="V20" s="42">
        <f t="shared" si="6"/>
        <v>2</v>
      </c>
      <c r="W20" s="12">
        <v>1</v>
      </c>
      <c r="X20" s="11">
        <v>1</v>
      </c>
      <c r="Y20" s="42">
        <f t="shared" si="7"/>
        <v>2</v>
      </c>
      <c r="Z20" s="12">
        <v>1</v>
      </c>
      <c r="AA20" s="11">
        <v>1</v>
      </c>
      <c r="AB20" s="42">
        <f t="shared" si="8"/>
        <v>2</v>
      </c>
      <c r="AC20" s="12">
        <v>0</v>
      </c>
      <c r="AD20" s="11">
        <v>1</v>
      </c>
      <c r="AE20" s="42">
        <f t="shared" si="9"/>
        <v>1</v>
      </c>
      <c r="AF20" s="12">
        <v>1</v>
      </c>
      <c r="AG20" s="11">
        <v>1</v>
      </c>
      <c r="AH20" s="42">
        <f t="shared" si="10"/>
        <v>2</v>
      </c>
      <c r="AI20" s="12">
        <v>1</v>
      </c>
      <c r="AJ20" s="11">
        <v>1</v>
      </c>
      <c r="AK20" s="42">
        <f t="shared" si="11"/>
        <v>2</v>
      </c>
    </row>
    <row r="21" spans="1:37" x14ac:dyDescent="0.25">
      <c r="A21" s="14">
        <v>19</v>
      </c>
      <c r="B21" s="11">
        <v>0</v>
      </c>
      <c r="C21" s="11">
        <v>0</v>
      </c>
      <c r="D21" s="42">
        <f t="shared" si="0"/>
        <v>0</v>
      </c>
      <c r="E21" s="11">
        <v>1</v>
      </c>
      <c r="F21" s="11">
        <v>1</v>
      </c>
      <c r="G21" s="42">
        <f t="shared" si="1"/>
        <v>2</v>
      </c>
      <c r="H21" s="11">
        <v>1</v>
      </c>
      <c r="I21" s="11">
        <v>1</v>
      </c>
      <c r="J21" s="42">
        <f t="shared" si="2"/>
        <v>2</v>
      </c>
      <c r="K21" s="11">
        <v>1</v>
      </c>
      <c r="L21" s="11">
        <v>1</v>
      </c>
      <c r="M21" s="42">
        <f t="shared" si="3"/>
        <v>2</v>
      </c>
      <c r="N21" s="11">
        <v>1</v>
      </c>
      <c r="O21" s="11">
        <v>1</v>
      </c>
      <c r="P21" s="42">
        <f t="shared" si="4"/>
        <v>2</v>
      </c>
      <c r="Q21" s="12">
        <v>1</v>
      </c>
      <c r="R21" s="11">
        <v>1</v>
      </c>
      <c r="S21" s="42">
        <f t="shared" si="5"/>
        <v>2</v>
      </c>
      <c r="T21" s="12">
        <v>1</v>
      </c>
      <c r="U21" s="11">
        <v>0</v>
      </c>
      <c r="V21" s="42">
        <f t="shared" si="6"/>
        <v>1</v>
      </c>
      <c r="W21" s="12">
        <v>1</v>
      </c>
      <c r="X21" s="11">
        <v>1</v>
      </c>
      <c r="Y21" s="42">
        <f t="shared" si="7"/>
        <v>2</v>
      </c>
      <c r="Z21" s="12">
        <v>1</v>
      </c>
      <c r="AA21" s="11">
        <v>1</v>
      </c>
      <c r="AB21" s="42">
        <f t="shared" si="8"/>
        <v>2</v>
      </c>
      <c r="AC21" s="12">
        <v>1</v>
      </c>
      <c r="AD21" s="11">
        <v>0</v>
      </c>
      <c r="AE21" s="42">
        <f t="shared" si="9"/>
        <v>1</v>
      </c>
      <c r="AF21" s="12">
        <v>0</v>
      </c>
      <c r="AG21" s="11">
        <v>1</v>
      </c>
      <c r="AH21" s="42">
        <f t="shared" si="10"/>
        <v>1</v>
      </c>
      <c r="AI21" s="12">
        <v>1</v>
      </c>
      <c r="AJ21" s="11">
        <v>0</v>
      </c>
      <c r="AK21" s="42">
        <f t="shared" si="11"/>
        <v>1</v>
      </c>
    </row>
    <row r="22" spans="1:37" x14ac:dyDescent="0.25">
      <c r="A22" s="14">
        <v>20</v>
      </c>
      <c r="B22" s="11">
        <v>1</v>
      </c>
      <c r="C22" s="11">
        <v>1</v>
      </c>
      <c r="D22" s="42">
        <f t="shared" si="0"/>
        <v>2</v>
      </c>
      <c r="E22" s="11">
        <v>0</v>
      </c>
      <c r="F22" s="11">
        <v>0</v>
      </c>
      <c r="G22" s="42">
        <f t="shared" si="1"/>
        <v>0</v>
      </c>
      <c r="H22" s="11">
        <v>1</v>
      </c>
      <c r="I22" s="11">
        <v>1</v>
      </c>
      <c r="J22" s="42">
        <f t="shared" si="2"/>
        <v>2</v>
      </c>
      <c r="K22" s="11">
        <v>1</v>
      </c>
      <c r="L22" s="11">
        <v>1</v>
      </c>
      <c r="M22" s="42">
        <f t="shared" si="3"/>
        <v>2</v>
      </c>
      <c r="N22" s="11">
        <v>1</v>
      </c>
      <c r="O22" s="11">
        <v>1</v>
      </c>
      <c r="P22" s="42">
        <f t="shared" si="4"/>
        <v>2</v>
      </c>
      <c r="Q22" s="12">
        <v>1</v>
      </c>
      <c r="R22" s="11">
        <v>1</v>
      </c>
      <c r="S22" s="42">
        <f t="shared" si="5"/>
        <v>2</v>
      </c>
      <c r="T22" s="12">
        <v>1</v>
      </c>
      <c r="U22" s="11">
        <v>1</v>
      </c>
      <c r="V22" s="42">
        <f t="shared" si="6"/>
        <v>2</v>
      </c>
      <c r="W22" s="12">
        <v>1</v>
      </c>
      <c r="X22" s="11">
        <v>1</v>
      </c>
      <c r="Y22" s="42">
        <f t="shared" si="7"/>
        <v>2</v>
      </c>
      <c r="Z22" s="12">
        <v>0</v>
      </c>
      <c r="AA22" s="11">
        <v>1</v>
      </c>
      <c r="AB22" s="42">
        <f t="shared" si="8"/>
        <v>1</v>
      </c>
      <c r="AC22" s="12">
        <v>1</v>
      </c>
      <c r="AD22" s="11">
        <v>0</v>
      </c>
      <c r="AE22" s="42">
        <f t="shared" si="9"/>
        <v>1</v>
      </c>
      <c r="AF22" s="12">
        <v>1</v>
      </c>
      <c r="AG22" s="11">
        <v>0</v>
      </c>
      <c r="AH22" s="42">
        <f t="shared" si="10"/>
        <v>1</v>
      </c>
      <c r="AI22" s="12">
        <v>1</v>
      </c>
      <c r="AJ22" s="11">
        <v>1</v>
      </c>
      <c r="AK22" s="42">
        <f t="shared" si="11"/>
        <v>2</v>
      </c>
    </row>
    <row r="23" spans="1:37" x14ac:dyDescent="0.25">
      <c r="A23" s="14">
        <v>21</v>
      </c>
      <c r="B23" s="11">
        <v>1</v>
      </c>
      <c r="C23" s="11">
        <v>1</v>
      </c>
      <c r="D23" s="42">
        <f t="shared" si="0"/>
        <v>2</v>
      </c>
      <c r="E23" s="11">
        <v>0</v>
      </c>
      <c r="F23" s="11">
        <v>1</v>
      </c>
      <c r="G23" s="42">
        <f t="shared" si="1"/>
        <v>1</v>
      </c>
      <c r="H23" s="11">
        <v>1</v>
      </c>
      <c r="I23" s="11">
        <v>0</v>
      </c>
      <c r="J23" s="42">
        <f t="shared" si="2"/>
        <v>1</v>
      </c>
      <c r="K23" s="11">
        <v>1</v>
      </c>
      <c r="L23" s="11">
        <v>1</v>
      </c>
      <c r="M23" s="42">
        <f t="shared" si="3"/>
        <v>2</v>
      </c>
      <c r="N23" s="11">
        <v>1</v>
      </c>
      <c r="O23" s="11">
        <v>1</v>
      </c>
      <c r="P23" s="42">
        <f t="shared" si="4"/>
        <v>2</v>
      </c>
      <c r="Q23" s="12">
        <v>0</v>
      </c>
      <c r="R23" s="11">
        <v>1</v>
      </c>
      <c r="S23" s="42">
        <f t="shared" si="5"/>
        <v>1</v>
      </c>
      <c r="T23" s="12">
        <v>1</v>
      </c>
      <c r="U23" s="11">
        <v>1</v>
      </c>
      <c r="V23" s="42">
        <f t="shared" si="6"/>
        <v>2</v>
      </c>
      <c r="W23" s="12">
        <v>0</v>
      </c>
      <c r="X23" s="11">
        <v>1</v>
      </c>
      <c r="Y23" s="42">
        <f t="shared" si="7"/>
        <v>1</v>
      </c>
      <c r="Z23" s="12">
        <v>1</v>
      </c>
      <c r="AA23" s="11">
        <v>1</v>
      </c>
      <c r="AB23" s="42">
        <f t="shared" si="8"/>
        <v>2</v>
      </c>
      <c r="AC23" s="12">
        <v>1</v>
      </c>
      <c r="AD23" s="11">
        <v>1</v>
      </c>
      <c r="AE23" s="42">
        <f t="shared" si="9"/>
        <v>2</v>
      </c>
      <c r="AF23" s="12">
        <v>1</v>
      </c>
      <c r="AG23" s="11">
        <v>1</v>
      </c>
      <c r="AH23" s="42">
        <f t="shared" si="10"/>
        <v>2</v>
      </c>
      <c r="AI23" s="12">
        <v>0</v>
      </c>
      <c r="AJ23" s="11">
        <v>1</v>
      </c>
      <c r="AK23" s="42">
        <f t="shared" si="11"/>
        <v>1</v>
      </c>
    </row>
    <row r="24" spans="1:37" x14ac:dyDescent="0.25">
      <c r="A24" s="14">
        <v>22</v>
      </c>
      <c r="B24" s="11">
        <v>1</v>
      </c>
      <c r="C24" s="11">
        <v>1</v>
      </c>
      <c r="D24" s="42">
        <f t="shared" si="0"/>
        <v>2</v>
      </c>
      <c r="E24" s="11">
        <v>1</v>
      </c>
      <c r="F24" s="11">
        <v>1</v>
      </c>
      <c r="G24" s="42">
        <f t="shared" si="1"/>
        <v>2</v>
      </c>
      <c r="H24" s="11">
        <v>1</v>
      </c>
      <c r="I24" s="11">
        <v>1</v>
      </c>
      <c r="J24" s="42">
        <f t="shared" si="2"/>
        <v>2</v>
      </c>
      <c r="K24" s="11">
        <v>1</v>
      </c>
      <c r="L24" s="11">
        <v>1</v>
      </c>
      <c r="M24" s="42">
        <f t="shared" si="3"/>
        <v>2</v>
      </c>
      <c r="N24" s="11">
        <v>1</v>
      </c>
      <c r="O24" s="11">
        <v>1</v>
      </c>
      <c r="P24" s="42">
        <f t="shared" si="4"/>
        <v>2</v>
      </c>
      <c r="Q24" s="12">
        <v>1</v>
      </c>
      <c r="R24" s="11">
        <v>1</v>
      </c>
      <c r="S24" s="42">
        <f t="shared" si="5"/>
        <v>2</v>
      </c>
      <c r="T24" s="12">
        <v>1</v>
      </c>
      <c r="U24" s="11">
        <v>1</v>
      </c>
      <c r="V24" s="42">
        <f t="shared" si="6"/>
        <v>2</v>
      </c>
      <c r="W24" s="12">
        <v>1</v>
      </c>
      <c r="X24" s="11">
        <v>1</v>
      </c>
      <c r="Y24" s="42">
        <f t="shared" si="7"/>
        <v>2</v>
      </c>
      <c r="Z24" s="12">
        <v>1</v>
      </c>
      <c r="AA24" s="11">
        <v>1</v>
      </c>
      <c r="AB24" s="42">
        <f t="shared" si="8"/>
        <v>2</v>
      </c>
      <c r="AC24" s="12">
        <v>1</v>
      </c>
      <c r="AD24" s="11">
        <v>0</v>
      </c>
      <c r="AE24" s="42">
        <f t="shared" si="9"/>
        <v>1</v>
      </c>
      <c r="AF24" s="12">
        <v>1</v>
      </c>
      <c r="AG24" s="11">
        <v>1</v>
      </c>
      <c r="AH24" s="42">
        <f t="shared" si="10"/>
        <v>2</v>
      </c>
      <c r="AI24" s="12">
        <v>1</v>
      </c>
      <c r="AJ24" s="11">
        <v>0</v>
      </c>
      <c r="AK24" s="42">
        <f t="shared" si="11"/>
        <v>1</v>
      </c>
    </row>
    <row r="25" spans="1:37" x14ac:dyDescent="0.25">
      <c r="A25" s="14">
        <v>23</v>
      </c>
      <c r="B25" s="11">
        <v>1</v>
      </c>
      <c r="C25" s="11">
        <v>1</v>
      </c>
      <c r="D25" s="42">
        <f t="shared" si="0"/>
        <v>2</v>
      </c>
      <c r="E25" s="11">
        <v>1</v>
      </c>
      <c r="F25" s="11">
        <v>1</v>
      </c>
      <c r="G25" s="42">
        <f t="shared" si="1"/>
        <v>2</v>
      </c>
      <c r="H25" s="11">
        <v>0</v>
      </c>
      <c r="I25" s="11">
        <v>1</v>
      </c>
      <c r="J25" s="42">
        <f t="shared" si="2"/>
        <v>1</v>
      </c>
      <c r="K25" s="11">
        <v>1</v>
      </c>
      <c r="L25" s="11">
        <v>1</v>
      </c>
      <c r="M25" s="42">
        <f t="shared" si="3"/>
        <v>2</v>
      </c>
      <c r="N25" s="11">
        <v>1</v>
      </c>
      <c r="O25" s="11">
        <v>1</v>
      </c>
      <c r="P25" s="42">
        <f t="shared" si="4"/>
        <v>2</v>
      </c>
      <c r="Q25" s="12">
        <v>1</v>
      </c>
      <c r="R25" s="11">
        <v>1</v>
      </c>
      <c r="S25" s="42">
        <f t="shared" si="5"/>
        <v>2</v>
      </c>
      <c r="T25" s="12">
        <v>1</v>
      </c>
      <c r="U25" s="11">
        <v>0</v>
      </c>
      <c r="V25" s="42">
        <f t="shared" si="6"/>
        <v>1</v>
      </c>
      <c r="W25" s="12">
        <v>1</v>
      </c>
      <c r="X25" s="11">
        <v>1</v>
      </c>
      <c r="Y25" s="42">
        <f t="shared" si="7"/>
        <v>2</v>
      </c>
      <c r="Z25" s="12">
        <v>1</v>
      </c>
      <c r="AA25" s="11">
        <v>1</v>
      </c>
      <c r="AB25" s="42">
        <f t="shared" si="8"/>
        <v>2</v>
      </c>
      <c r="AC25" s="12">
        <v>1</v>
      </c>
      <c r="AD25" s="11">
        <v>1</v>
      </c>
      <c r="AE25" s="42">
        <f t="shared" si="9"/>
        <v>2</v>
      </c>
      <c r="AF25" s="12">
        <v>1</v>
      </c>
      <c r="AG25" s="11">
        <v>1</v>
      </c>
      <c r="AH25" s="42">
        <f t="shared" si="10"/>
        <v>2</v>
      </c>
      <c r="AI25" s="12">
        <v>1</v>
      </c>
      <c r="AJ25" s="11">
        <v>0</v>
      </c>
      <c r="AK25" s="42">
        <f t="shared" si="11"/>
        <v>1</v>
      </c>
    </row>
    <row r="26" spans="1:37" x14ac:dyDescent="0.25">
      <c r="A26" s="14">
        <v>24</v>
      </c>
      <c r="B26" s="11">
        <v>1</v>
      </c>
      <c r="C26" s="11">
        <v>1</v>
      </c>
      <c r="D26" s="42">
        <f t="shared" si="0"/>
        <v>2</v>
      </c>
      <c r="E26" s="11">
        <v>1</v>
      </c>
      <c r="F26" s="11">
        <v>0</v>
      </c>
      <c r="G26" s="42">
        <f t="shared" si="1"/>
        <v>1</v>
      </c>
      <c r="H26" s="11">
        <v>1</v>
      </c>
      <c r="I26" s="11">
        <v>1</v>
      </c>
      <c r="J26" s="42">
        <f t="shared" si="2"/>
        <v>2</v>
      </c>
      <c r="K26" s="11">
        <v>1</v>
      </c>
      <c r="L26" s="11">
        <v>1</v>
      </c>
      <c r="M26" s="42">
        <f t="shared" si="3"/>
        <v>2</v>
      </c>
      <c r="N26" s="11">
        <v>0</v>
      </c>
      <c r="O26" s="11">
        <v>1</v>
      </c>
      <c r="P26" s="42">
        <f t="shared" si="4"/>
        <v>1</v>
      </c>
      <c r="Q26" s="12">
        <v>1</v>
      </c>
      <c r="R26" s="11">
        <v>1</v>
      </c>
      <c r="S26" s="42">
        <f t="shared" si="5"/>
        <v>2</v>
      </c>
      <c r="T26" s="12">
        <v>1</v>
      </c>
      <c r="U26" s="11">
        <v>1</v>
      </c>
      <c r="V26" s="42">
        <f t="shared" si="6"/>
        <v>2</v>
      </c>
      <c r="W26" s="12">
        <v>1</v>
      </c>
      <c r="X26" s="11">
        <v>1</v>
      </c>
      <c r="Y26" s="42">
        <f t="shared" si="7"/>
        <v>2</v>
      </c>
      <c r="Z26" s="12">
        <v>1</v>
      </c>
      <c r="AA26" s="11">
        <v>1</v>
      </c>
      <c r="AB26" s="42">
        <f t="shared" si="8"/>
        <v>2</v>
      </c>
      <c r="AC26" s="12">
        <v>1</v>
      </c>
      <c r="AD26" s="11">
        <v>0</v>
      </c>
      <c r="AE26" s="42">
        <f t="shared" si="9"/>
        <v>1</v>
      </c>
      <c r="AF26" s="12">
        <v>1</v>
      </c>
      <c r="AG26" s="11">
        <v>1</v>
      </c>
      <c r="AH26" s="42">
        <f t="shared" si="10"/>
        <v>2</v>
      </c>
      <c r="AI26" s="12">
        <v>1</v>
      </c>
      <c r="AJ26" s="11">
        <v>0</v>
      </c>
      <c r="AK26" s="42">
        <f t="shared" si="11"/>
        <v>1</v>
      </c>
    </row>
    <row r="27" spans="1:37" x14ac:dyDescent="0.25">
      <c r="A27" s="14">
        <v>25</v>
      </c>
      <c r="B27" s="11">
        <v>1</v>
      </c>
      <c r="C27" s="11">
        <v>1</v>
      </c>
      <c r="D27" s="42">
        <f t="shared" si="0"/>
        <v>2</v>
      </c>
      <c r="E27" s="11">
        <v>1</v>
      </c>
      <c r="F27" s="11">
        <v>1</v>
      </c>
      <c r="G27" s="42">
        <f t="shared" si="1"/>
        <v>2</v>
      </c>
      <c r="H27" s="11">
        <v>0</v>
      </c>
      <c r="I27" s="11">
        <v>1</v>
      </c>
      <c r="J27" s="42">
        <f t="shared" si="2"/>
        <v>1</v>
      </c>
      <c r="K27" s="11">
        <v>1</v>
      </c>
      <c r="L27" s="11">
        <v>0</v>
      </c>
      <c r="M27" s="42">
        <f t="shared" si="3"/>
        <v>1</v>
      </c>
      <c r="N27" s="11">
        <v>1</v>
      </c>
      <c r="O27" s="11">
        <v>1</v>
      </c>
      <c r="P27" s="42">
        <f t="shared" si="4"/>
        <v>2</v>
      </c>
      <c r="Q27" s="12">
        <v>1</v>
      </c>
      <c r="R27" s="11">
        <v>1</v>
      </c>
      <c r="S27" s="42">
        <f t="shared" si="5"/>
        <v>2</v>
      </c>
      <c r="T27" s="12">
        <v>1</v>
      </c>
      <c r="U27" s="11">
        <v>0</v>
      </c>
      <c r="V27" s="42">
        <f t="shared" si="6"/>
        <v>1</v>
      </c>
      <c r="W27" s="12">
        <v>1</v>
      </c>
      <c r="X27" s="11">
        <v>1</v>
      </c>
      <c r="Y27" s="42">
        <f t="shared" si="7"/>
        <v>2</v>
      </c>
      <c r="Z27" s="12">
        <v>1</v>
      </c>
      <c r="AA27" s="11">
        <v>1</v>
      </c>
      <c r="AB27" s="42">
        <f t="shared" si="8"/>
        <v>2</v>
      </c>
      <c r="AC27" s="12">
        <v>1</v>
      </c>
      <c r="AD27" s="11">
        <v>0</v>
      </c>
      <c r="AE27" s="42">
        <f t="shared" si="9"/>
        <v>1</v>
      </c>
      <c r="AF27" s="12">
        <v>0</v>
      </c>
      <c r="AG27" s="11">
        <v>0</v>
      </c>
      <c r="AH27" s="42">
        <f t="shared" si="10"/>
        <v>0</v>
      </c>
      <c r="AI27" s="12">
        <v>1</v>
      </c>
      <c r="AJ27" s="11">
        <v>1</v>
      </c>
      <c r="AK27" s="42">
        <f t="shared" si="11"/>
        <v>2</v>
      </c>
    </row>
    <row r="28" spans="1:37" x14ac:dyDescent="0.25">
      <c r="A28" s="14">
        <v>26</v>
      </c>
      <c r="B28" s="11">
        <v>0</v>
      </c>
      <c r="C28" s="11">
        <v>0</v>
      </c>
      <c r="D28" s="42">
        <f t="shared" si="0"/>
        <v>0</v>
      </c>
      <c r="E28" s="11">
        <v>0</v>
      </c>
      <c r="F28" s="11">
        <v>1</v>
      </c>
      <c r="G28" s="42">
        <f t="shared" si="1"/>
        <v>1</v>
      </c>
      <c r="H28" s="11">
        <v>1</v>
      </c>
      <c r="I28" s="11">
        <v>1</v>
      </c>
      <c r="J28" s="42">
        <f t="shared" si="2"/>
        <v>2</v>
      </c>
      <c r="K28" s="11">
        <v>1</v>
      </c>
      <c r="L28" s="11">
        <v>1</v>
      </c>
      <c r="M28" s="42">
        <f t="shared" si="3"/>
        <v>2</v>
      </c>
      <c r="N28" s="11">
        <v>1</v>
      </c>
      <c r="O28" s="11">
        <v>1</v>
      </c>
      <c r="P28" s="42">
        <f t="shared" si="4"/>
        <v>2</v>
      </c>
      <c r="Q28" s="12">
        <v>1</v>
      </c>
      <c r="R28" s="11">
        <v>1</v>
      </c>
      <c r="S28" s="42">
        <f t="shared" si="5"/>
        <v>2</v>
      </c>
      <c r="T28" s="12">
        <v>1</v>
      </c>
      <c r="U28" s="11">
        <v>1</v>
      </c>
      <c r="V28" s="42">
        <f t="shared" si="6"/>
        <v>2</v>
      </c>
      <c r="W28" s="12">
        <v>1</v>
      </c>
      <c r="X28" s="11">
        <v>1</v>
      </c>
      <c r="Y28" s="42">
        <f t="shared" si="7"/>
        <v>2</v>
      </c>
      <c r="Z28" s="12">
        <v>1</v>
      </c>
      <c r="AA28" s="11">
        <v>1</v>
      </c>
      <c r="AB28" s="42">
        <f t="shared" si="8"/>
        <v>2</v>
      </c>
      <c r="AC28" s="12">
        <v>0</v>
      </c>
      <c r="AD28" s="11">
        <v>0</v>
      </c>
      <c r="AE28" s="42">
        <f t="shared" si="9"/>
        <v>0</v>
      </c>
      <c r="AF28" s="12">
        <v>1</v>
      </c>
      <c r="AG28" s="11">
        <v>1</v>
      </c>
      <c r="AH28" s="42">
        <f t="shared" si="10"/>
        <v>2</v>
      </c>
      <c r="AI28" s="12">
        <v>1</v>
      </c>
      <c r="AJ28" s="11">
        <v>1</v>
      </c>
      <c r="AK28" s="42">
        <f t="shared" si="11"/>
        <v>2</v>
      </c>
    </row>
    <row r="29" spans="1:37" x14ac:dyDescent="0.25">
      <c r="A29" s="14">
        <v>27</v>
      </c>
      <c r="B29" s="11">
        <v>1</v>
      </c>
      <c r="C29" s="11">
        <v>0</v>
      </c>
      <c r="D29" s="42">
        <f t="shared" si="0"/>
        <v>1</v>
      </c>
      <c r="E29" s="11">
        <v>0</v>
      </c>
      <c r="F29" s="11">
        <v>0</v>
      </c>
      <c r="G29" s="42">
        <f t="shared" si="1"/>
        <v>0</v>
      </c>
      <c r="H29" s="11">
        <v>1</v>
      </c>
      <c r="I29" s="11">
        <v>0</v>
      </c>
      <c r="J29" s="42">
        <f t="shared" si="2"/>
        <v>1</v>
      </c>
      <c r="K29" s="11">
        <v>1</v>
      </c>
      <c r="L29" s="11">
        <v>1</v>
      </c>
      <c r="M29" s="42">
        <f t="shared" si="3"/>
        <v>2</v>
      </c>
      <c r="N29" s="11">
        <v>1</v>
      </c>
      <c r="O29" s="11">
        <v>1</v>
      </c>
      <c r="P29" s="42">
        <f t="shared" si="4"/>
        <v>2</v>
      </c>
      <c r="Q29" s="12">
        <v>0</v>
      </c>
      <c r="R29" s="11">
        <v>1</v>
      </c>
      <c r="S29" s="42">
        <f t="shared" si="5"/>
        <v>1</v>
      </c>
      <c r="T29" s="12">
        <v>0</v>
      </c>
      <c r="U29" s="11">
        <v>1</v>
      </c>
      <c r="V29" s="42">
        <f t="shared" si="6"/>
        <v>1</v>
      </c>
      <c r="W29" s="12">
        <v>1</v>
      </c>
      <c r="X29" s="11">
        <v>1</v>
      </c>
      <c r="Y29" s="42">
        <f t="shared" si="7"/>
        <v>2</v>
      </c>
      <c r="Z29" s="12">
        <v>1</v>
      </c>
      <c r="AA29" s="11">
        <v>1</v>
      </c>
      <c r="AB29" s="42">
        <f t="shared" si="8"/>
        <v>2</v>
      </c>
      <c r="AC29" s="12">
        <v>0</v>
      </c>
      <c r="AD29" s="11">
        <v>0</v>
      </c>
      <c r="AE29" s="42">
        <f t="shared" si="9"/>
        <v>0</v>
      </c>
      <c r="AF29" s="12">
        <v>1</v>
      </c>
      <c r="AG29" s="11">
        <v>1</v>
      </c>
      <c r="AH29" s="42">
        <f t="shared" si="10"/>
        <v>2</v>
      </c>
      <c r="AI29" s="12">
        <v>1</v>
      </c>
      <c r="AJ29" s="11">
        <v>0</v>
      </c>
      <c r="AK29" s="42">
        <f t="shared" si="11"/>
        <v>1</v>
      </c>
    </row>
    <row r="30" spans="1:37" x14ac:dyDescent="0.25">
      <c r="A30" s="32" t="s">
        <v>10</v>
      </c>
      <c r="B30" s="35">
        <f t="shared" ref="B30:AK30" si="12">SUM(B3:B29)</f>
        <v>20</v>
      </c>
      <c r="C30" s="35">
        <f t="shared" si="12"/>
        <v>22</v>
      </c>
      <c r="D30" s="36">
        <f t="shared" si="12"/>
        <v>42</v>
      </c>
      <c r="E30" s="35">
        <f t="shared" si="12"/>
        <v>19</v>
      </c>
      <c r="F30" s="35">
        <f t="shared" si="12"/>
        <v>19</v>
      </c>
      <c r="G30" s="36">
        <f t="shared" si="12"/>
        <v>38</v>
      </c>
      <c r="H30" s="35">
        <f t="shared" si="12"/>
        <v>22</v>
      </c>
      <c r="I30" s="35">
        <f t="shared" si="12"/>
        <v>21</v>
      </c>
      <c r="J30" s="36">
        <f t="shared" si="12"/>
        <v>43</v>
      </c>
      <c r="K30" s="35">
        <f t="shared" si="12"/>
        <v>23</v>
      </c>
      <c r="L30" s="35">
        <f t="shared" si="12"/>
        <v>22</v>
      </c>
      <c r="M30" s="36">
        <f t="shared" si="12"/>
        <v>45</v>
      </c>
      <c r="N30" s="35">
        <f t="shared" si="12"/>
        <v>24</v>
      </c>
      <c r="O30" s="35">
        <f t="shared" si="12"/>
        <v>24</v>
      </c>
      <c r="P30" s="36">
        <f t="shared" si="12"/>
        <v>48</v>
      </c>
      <c r="Q30" s="35">
        <f t="shared" si="12"/>
        <v>21</v>
      </c>
      <c r="R30" s="35">
        <f t="shared" si="12"/>
        <v>23</v>
      </c>
      <c r="S30" s="36">
        <f t="shared" si="12"/>
        <v>44</v>
      </c>
      <c r="T30" s="35">
        <f t="shared" si="12"/>
        <v>22</v>
      </c>
      <c r="U30" s="35">
        <f t="shared" si="12"/>
        <v>21</v>
      </c>
      <c r="V30" s="36">
        <f t="shared" si="12"/>
        <v>43</v>
      </c>
      <c r="W30" s="35">
        <f t="shared" si="12"/>
        <v>23</v>
      </c>
      <c r="X30" s="35">
        <f t="shared" si="12"/>
        <v>23</v>
      </c>
      <c r="Y30" s="36">
        <f t="shared" si="12"/>
        <v>46</v>
      </c>
      <c r="Z30" s="35">
        <f t="shared" si="12"/>
        <v>23</v>
      </c>
      <c r="AA30" s="35">
        <f t="shared" si="12"/>
        <v>24</v>
      </c>
      <c r="AB30" s="36">
        <f t="shared" si="12"/>
        <v>47</v>
      </c>
      <c r="AC30" s="35">
        <f t="shared" si="12"/>
        <v>17</v>
      </c>
      <c r="AD30" s="35">
        <f t="shared" si="12"/>
        <v>10</v>
      </c>
      <c r="AE30" s="36">
        <f t="shared" si="12"/>
        <v>27</v>
      </c>
      <c r="AF30" s="35">
        <f t="shared" si="12"/>
        <v>21</v>
      </c>
      <c r="AG30" s="35">
        <f t="shared" si="12"/>
        <v>21</v>
      </c>
      <c r="AH30" s="36">
        <f t="shared" si="12"/>
        <v>42</v>
      </c>
      <c r="AI30" s="35">
        <f t="shared" si="12"/>
        <v>22</v>
      </c>
      <c r="AJ30" s="35">
        <f t="shared" si="12"/>
        <v>15</v>
      </c>
      <c r="AK30" s="36">
        <f t="shared" si="12"/>
        <v>37</v>
      </c>
    </row>
    <row r="31" spans="1:37" x14ac:dyDescent="0.25">
      <c r="AB31" s="48"/>
    </row>
    <row r="32" spans="1:37" x14ac:dyDescent="0.25">
      <c r="A32" s="140" t="s">
        <v>34</v>
      </c>
      <c r="B32" s="140" t="s">
        <v>22</v>
      </c>
      <c r="C32" s="140"/>
      <c r="D32" s="140"/>
      <c r="E32" s="140" t="s">
        <v>23</v>
      </c>
      <c r="F32" s="140"/>
      <c r="G32" s="140"/>
      <c r="H32" s="140" t="s">
        <v>24</v>
      </c>
      <c r="I32" s="140"/>
      <c r="J32" s="140"/>
      <c r="K32" s="140" t="s">
        <v>25</v>
      </c>
      <c r="L32" s="140"/>
      <c r="M32" s="140"/>
      <c r="N32" s="140" t="s">
        <v>26</v>
      </c>
      <c r="O32" s="140"/>
      <c r="P32" s="140"/>
      <c r="Q32" s="140" t="s">
        <v>27</v>
      </c>
      <c r="R32" s="140"/>
      <c r="S32" s="140"/>
      <c r="T32" s="140" t="s">
        <v>35</v>
      </c>
      <c r="U32" s="140"/>
      <c r="V32" s="140"/>
      <c r="W32" s="140" t="s">
        <v>30</v>
      </c>
      <c r="X32" s="140"/>
      <c r="Y32" s="140"/>
      <c r="Z32" s="140" t="s">
        <v>31</v>
      </c>
      <c r="AA32" s="140"/>
      <c r="AB32" s="140"/>
      <c r="AC32" s="140" t="s">
        <v>32</v>
      </c>
      <c r="AD32" s="140"/>
      <c r="AE32" s="140"/>
      <c r="AF32" s="140" t="s">
        <v>33</v>
      </c>
      <c r="AG32" s="140"/>
      <c r="AH32" s="140"/>
      <c r="AI32" s="140" t="s">
        <v>137</v>
      </c>
      <c r="AJ32" s="140"/>
      <c r="AK32" s="140"/>
    </row>
    <row r="33" spans="1:37" x14ac:dyDescent="0.25">
      <c r="A33" s="140"/>
      <c r="B33" s="38" t="s">
        <v>45</v>
      </c>
      <c r="C33" s="38" t="s">
        <v>46</v>
      </c>
      <c r="D33" s="33" t="s">
        <v>10</v>
      </c>
      <c r="E33" s="38" t="s">
        <v>45</v>
      </c>
      <c r="F33" s="38" t="s">
        <v>46</v>
      </c>
      <c r="G33" s="33" t="s">
        <v>10</v>
      </c>
      <c r="H33" s="38" t="s">
        <v>45</v>
      </c>
      <c r="I33" s="38" t="s">
        <v>46</v>
      </c>
      <c r="J33" s="33" t="s">
        <v>10</v>
      </c>
      <c r="K33" s="38" t="s">
        <v>45</v>
      </c>
      <c r="L33" s="38" t="s">
        <v>46</v>
      </c>
      <c r="M33" s="33" t="s">
        <v>10</v>
      </c>
      <c r="N33" s="38" t="s">
        <v>45</v>
      </c>
      <c r="O33" s="38" t="s">
        <v>46</v>
      </c>
      <c r="P33" s="33" t="s">
        <v>10</v>
      </c>
      <c r="Q33" s="40" t="s">
        <v>45</v>
      </c>
      <c r="R33" s="38" t="s">
        <v>46</v>
      </c>
      <c r="S33" s="33" t="s">
        <v>10</v>
      </c>
      <c r="T33" s="38" t="s">
        <v>45</v>
      </c>
      <c r="U33" s="38" t="s">
        <v>46</v>
      </c>
      <c r="V33" s="33" t="s">
        <v>10</v>
      </c>
      <c r="W33" s="38" t="s">
        <v>45</v>
      </c>
      <c r="X33" s="38" t="s">
        <v>46</v>
      </c>
      <c r="Y33" s="33" t="s">
        <v>10</v>
      </c>
      <c r="Z33" s="38" t="s">
        <v>45</v>
      </c>
      <c r="AA33" s="38" t="s">
        <v>46</v>
      </c>
      <c r="AB33" s="33" t="s">
        <v>10</v>
      </c>
      <c r="AC33" s="38" t="s">
        <v>45</v>
      </c>
      <c r="AD33" s="38" t="s">
        <v>46</v>
      </c>
      <c r="AE33" s="33" t="s">
        <v>10</v>
      </c>
      <c r="AF33" s="38" t="s">
        <v>45</v>
      </c>
      <c r="AG33" s="38" t="s">
        <v>46</v>
      </c>
      <c r="AH33" s="33" t="s">
        <v>10</v>
      </c>
      <c r="AI33" s="38" t="s">
        <v>45</v>
      </c>
      <c r="AJ33" s="38" t="s">
        <v>46</v>
      </c>
      <c r="AK33" s="33" t="s">
        <v>10</v>
      </c>
    </row>
    <row r="34" spans="1:37" x14ac:dyDescent="0.25">
      <c r="A34" s="14">
        <v>1</v>
      </c>
      <c r="B34" s="11">
        <v>0</v>
      </c>
      <c r="C34" s="11">
        <v>0</v>
      </c>
      <c r="D34" s="42">
        <f>SUM(B34,C34)</f>
        <v>0</v>
      </c>
      <c r="E34" s="12">
        <v>0</v>
      </c>
      <c r="F34" s="11">
        <v>1</v>
      </c>
      <c r="G34" s="42">
        <f>SUM(E34:F34)</f>
        <v>1</v>
      </c>
      <c r="H34" s="11">
        <v>1</v>
      </c>
      <c r="I34" s="11">
        <v>1</v>
      </c>
      <c r="J34" s="42">
        <f>SUM(H34:I34)</f>
        <v>2</v>
      </c>
      <c r="K34" s="11">
        <v>0</v>
      </c>
      <c r="L34" s="11">
        <v>0</v>
      </c>
      <c r="M34" s="42">
        <f>SUM(K34:L34)</f>
        <v>0</v>
      </c>
      <c r="N34" s="11">
        <v>1</v>
      </c>
      <c r="O34" s="11">
        <v>1</v>
      </c>
      <c r="P34" s="42">
        <f>SUM(N34:O34)</f>
        <v>2</v>
      </c>
      <c r="Q34" s="12">
        <v>1</v>
      </c>
      <c r="R34" s="11">
        <v>1</v>
      </c>
      <c r="S34" s="42">
        <f>SUM(Q34:R34)</f>
        <v>2</v>
      </c>
      <c r="T34" s="12">
        <v>0</v>
      </c>
      <c r="U34" s="11">
        <v>0</v>
      </c>
      <c r="V34" s="42">
        <f>SUM(T34:U34)</f>
        <v>0</v>
      </c>
      <c r="W34" s="12">
        <v>0</v>
      </c>
      <c r="X34" s="11">
        <v>0</v>
      </c>
      <c r="Y34" s="42">
        <f>SUM(W34:X34)</f>
        <v>0</v>
      </c>
      <c r="Z34" s="12">
        <v>1</v>
      </c>
      <c r="AA34" s="11">
        <v>0</v>
      </c>
      <c r="AB34" s="42">
        <f>SUM(Z34:AA34)</f>
        <v>1</v>
      </c>
      <c r="AC34" s="12">
        <v>0</v>
      </c>
      <c r="AD34" s="11">
        <v>0</v>
      </c>
      <c r="AE34" s="42">
        <f>SUM(AC34:AD34)</f>
        <v>0</v>
      </c>
      <c r="AF34" s="12">
        <v>0</v>
      </c>
      <c r="AG34" s="11">
        <v>0</v>
      </c>
      <c r="AH34" s="42">
        <f>SUM(AF34:AG34)</f>
        <v>0</v>
      </c>
      <c r="AI34" s="12">
        <v>0</v>
      </c>
      <c r="AJ34" s="11">
        <v>0</v>
      </c>
      <c r="AK34" s="42">
        <f>SUM(AI34:AJ34)</f>
        <v>0</v>
      </c>
    </row>
    <row r="35" spans="1:37" x14ac:dyDescent="0.25">
      <c r="A35" s="14">
        <v>2</v>
      </c>
      <c r="B35" s="11">
        <v>0</v>
      </c>
      <c r="C35" s="11">
        <v>1</v>
      </c>
      <c r="D35" s="42">
        <f t="shared" ref="D35:D60" si="13">SUM(B35,C35)</f>
        <v>1</v>
      </c>
      <c r="E35" s="12">
        <v>1</v>
      </c>
      <c r="F35" s="11">
        <v>1</v>
      </c>
      <c r="G35" s="42">
        <f t="shared" ref="G35:G60" si="14">SUM(E35:F35)</f>
        <v>2</v>
      </c>
      <c r="H35" s="11">
        <v>0</v>
      </c>
      <c r="I35" s="11">
        <v>0</v>
      </c>
      <c r="J35" s="42">
        <f t="shared" ref="J35:J60" si="15">SUM(H35:I35)</f>
        <v>0</v>
      </c>
      <c r="K35" s="11">
        <v>1</v>
      </c>
      <c r="L35" s="11">
        <v>1</v>
      </c>
      <c r="M35" s="42">
        <f t="shared" ref="M35:M60" si="16">SUM(K35:L35)</f>
        <v>2</v>
      </c>
      <c r="N35" s="11">
        <v>1</v>
      </c>
      <c r="O35" s="11">
        <v>1</v>
      </c>
      <c r="P35" s="42">
        <f t="shared" ref="P35:P60" si="17">SUM(N35:O35)</f>
        <v>2</v>
      </c>
      <c r="Q35" s="12">
        <v>1</v>
      </c>
      <c r="R35" s="11">
        <v>1</v>
      </c>
      <c r="S35" s="42">
        <f t="shared" ref="S35:S60" si="18">SUM(Q35:R35)</f>
        <v>2</v>
      </c>
      <c r="T35" s="12">
        <v>1</v>
      </c>
      <c r="U35" s="11">
        <v>1</v>
      </c>
      <c r="V35" s="42">
        <f t="shared" ref="V35:V60" si="19">SUM(T35:U35)</f>
        <v>2</v>
      </c>
      <c r="W35" s="12">
        <v>1</v>
      </c>
      <c r="X35" s="11">
        <v>1</v>
      </c>
      <c r="Y35" s="42">
        <f t="shared" ref="Y35:Y60" si="20">SUM(W35:X35)</f>
        <v>2</v>
      </c>
      <c r="Z35" s="12">
        <v>1</v>
      </c>
      <c r="AA35" s="11">
        <v>0</v>
      </c>
      <c r="AB35" s="42">
        <f t="shared" ref="AB35:AB60" si="21">SUM(Z35:AA35)</f>
        <v>1</v>
      </c>
      <c r="AC35" s="12">
        <v>0</v>
      </c>
      <c r="AD35" s="11">
        <v>1</v>
      </c>
      <c r="AE35" s="42">
        <f t="shared" ref="AE35:AE60" si="22">SUM(AC35:AD35)</f>
        <v>1</v>
      </c>
      <c r="AF35" s="12">
        <v>1</v>
      </c>
      <c r="AG35" s="11">
        <v>1</v>
      </c>
      <c r="AH35" s="42">
        <f t="shared" ref="AH35:AH60" si="23">SUM(AF35:AG35)</f>
        <v>2</v>
      </c>
      <c r="AI35" s="12">
        <v>0</v>
      </c>
      <c r="AJ35" s="11">
        <v>1</v>
      </c>
      <c r="AK35" s="42">
        <f t="shared" ref="AK35:AK60" si="24">SUM(AI35:AJ35)</f>
        <v>1</v>
      </c>
    </row>
    <row r="36" spans="1:37" x14ac:dyDescent="0.25">
      <c r="A36" s="14">
        <v>3</v>
      </c>
      <c r="B36" s="11">
        <v>1</v>
      </c>
      <c r="C36" s="11">
        <v>1</v>
      </c>
      <c r="D36" s="42">
        <f t="shared" si="13"/>
        <v>2</v>
      </c>
      <c r="E36" s="12">
        <v>1</v>
      </c>
      <c r="F36" s="11">
        <v>1</v>
      </c>
      <c r="G36" s="42">
        <f t="shared" si="14"/>
        <v>2</v>
      </c>
      <c r="H36" s="11">
        <v>0</v>
      </c>
      <c r="I36" s="11">
        <v>0</v>
      </c>
      <c r="J36" s="42">
        <f t="shared" si="15"/>
        <v>0</v>
      </c>
      <c r="K36" s="11">
        <v>1</v>
      </c>
      <c r="L36" s="11">
        <v>1</v>
      </c>
      <c r="M36" s="42">
        <f t="shared" si="16"/>
        <v>2</v>
      </c>
      <c r="N36" s="11">
        <v>1</v>
      </c>
      <c r="O36" s="11">
        <v>1</v>
      </c>
      <c r="P36" s="42">
        <f t="shared" si="17"/>
        <v>2</v>
      </c>
      <c r="Q36" s="12">
        <v>0</v>
      </c>
      <c r="R36" s="11">
        <v>1</v>
      </c>
      <c r="S36" s="42">
        <f t="shared" si="18"/>
        <v>1</v>
      </c>
      <c r="T36" s="12">
        <v>0</v>
      </c>
      <c r="U36" s="11">
        <v>1</v>
      </c>
      <c r="V36" s="42">
        <f t="shared" si="19"/>
        <v>1</v>
      </c>
      <c r="W36" s="12">
        <v>1</v>
      </c>
      <c r="X36" s="11">
        <v>1</v>
      </c>
      <c r="Y36" s="42">
        <f t="shared" si="20"/>
        <v>2</v>
      </c>
      <c r="Z36" s="12">
        <v>1</v>
      </c>
      <c r="AA36" s="11">
        <v>1</v>
      </c>
      <c r="AB36" s="42">
        <f t="shared" si="21"/>
        <v>2</v>
      </c>
      <c r="AC36" s="12">
        <v>1</v>
      </c>
      <c r="AD36" s="11">
        <v>0</v>
      </c>
      <c r="AE36" s="42">
        <f t="shared" si="22"/>
        <v>1</v>
      </c>
      <c r="AF36" s="12">
        <v>0</v>
      </c>
      <c r="AG36" s="11">
        <v>0</v>
      </c>
      <c r="AH36" s="42">
        <f t="shared" si="23"/>
        <v>0</v>
      </c>
      <c r="AI36" s="12">
        <v>1</v>
      </c>
      <c r="AJ36" s="11">
        <v>1</v>
      </c>
      <c r="AK36" s="42">
        <f t="shared" si="24"/>
        <v>2</v>
      </c>
    </row>
    <row r="37" spans="1:37" x14ac:dyDescent="0.25">
      <c r="A37" s="14">
        <v>4</v>
      </c>
      <c r="B37" s="11">
        <v>1</v>
      </c>
      <c r="C37" s="11">
        <v>1</v>
      </c>
      <c r="D37" s="42">
        <f t="shared" si="13"/>
        <v>2</v>
      </c>
      <c r="E37" s="12">
        <v>1</v>
      </c>
      <c r="F37" s="11">
        <v>1</v>
      </c>
      <c r="G37" s="42">
        <f t="shared" si="14"/>
        <v>2</v>
      </c>
      <c r="H37" s="11">
        <v>1</v>
      </c>
      <c r="I37" s="11">
        <v>1</v>
      </c>
      <c r="J37" s="42">
        <f t="shared" si="15"/>
        <v>2</v>
      </c>
      <c r="K37" s="11">
        <v>1</v>
      </c>
      <c r="L37" s="11">
        <v>1</v>
      </c>
      <c r="M37" s="42">
        <f t="shared" si="16"/>
        <v>2</v>
      </c>
      <c r="N37" s="11">
        <v>1</v>
      </c>
      <c r="O37" s="11">
        <v>1</v>
      </c>
      <c r="P37" s="42">
        <f t="shared" si="17"/>
        <v>2</v>
      </c>
      <c r="Q37" s="12">
        <v>1</v>
      </c>
      <c r="R37" s="11">
        <v>1</v>
      </c>
      <c r="S37" s="42">
        <f t="shared" si="18"/>
        <v>2</v>
      </c>
      <c r="T37" s="12">
        <v>1</v>
      </c>
      <c r="U37" s="11">
        <v>1</v>
      </c>
      <c r="V37" s="42">
        <f t="shared" si="19"/>
        <v>2</v>
      </c>
      <c r="W37" s="12">
        <v>1</v>
      </c>
      <c r="X37" s="11">
        <v>1</v>
      </c>
      <c r="Y37" s="42">
        <f t="shared" si="20"/>
        <v>2</v>
      </c>
      <c r="Z37" s="12">
        <v>0</v>
      </c>
      <c r="AA37" s="11">
        <v>1</v>
      </c>
      <c r="AB37" s="42">
        <f t="shared" si="21"/>
        <v>1</v>
      </c>
      <c r="AC37" s="12">
        <v>1</v>
      </c>
      <c r="AD37" s="11">
        <v>1</v>
      </c>
      <c r="AE37" s="42">
        <f t="shared" si="22"/>
        <v>2</v>
      </c>
      <c r="AF37" s="12">
        <v>1</v>
      </c>
      <c r="AG37" s="11">
        <v>1</v>
      </c>
      <c r="AH37" s="42">
        <f t="shared" si="23"/>
        <v>2</v>
      </c>
      <c r="AI37" s="12">
        <v>1</v>
      </c>
      <c r="AJ37" s="11">
        <v>1</v>
      </c>
      <c r="AK37" s="42">
        <f t="shared" si="24"/>
        <v>2</v>
      </c>
    </row>
    <row r="38" spans="1:37" x14ac:dyDescent="0.25">
      <c r="A38" s="14">
        <v>5</v>
      </c>
      <c r="B38" s="11">
        <v>0</v>
      </c>
      <c r="C38" s="11">
        <v>1</v>
      </c>
      <c r="D38" s="42">
        <f t="shared" si="13"/>
        <v>1</v>
      </c>
      <c r="E38" s="12">
        <v>1</v>
      </c>
      <c r="F38" s="11">
        <v>1</v>
      </c>
      <c r="G38" s="42">
        <f t="shared" si="14"/>
        <v>2</v>
      </c>
      <c r="H38" s="11">
        <v>1</v>
      </c>
      <c r="I38" s="11">
        <v>1</v>
      </c>
      <c r="J38" s="42">
        <f t="shared" si="15"/>
        <v>2</v>
      </c>
      <c r="K38" s="11">
        <v>1</v>
      </c>
      <c r="L38" s="11">
        <v>1</v>
      </c>
      <c r="M38" s="42">
        <f t="shared" si="16"/>
        <v>2</v>
      </c>
      <c r="N38" s="11">
        <v>1</v>
      </c>
      <c r="O38" s="11">
        <v>1</v>
      </c>
      <c r="P38" s="42">
        <f t="shared" si="17"/>
        <v>2</v>
      </c>
      <c r="Q38" s="12">
        <v>1</v>
      </c>
      <c r="R38" s="11">
        <v>1</v>
      </c>
      <c r="S38" s="42">
        <f t="shared" si="18"/>
        <v>2</v>
      </c>
      <c r="T38" s="12">
        <v>1</v>
      </c>
      <c r="U38" s="11">
        <v>1</v>
      </c>
      <c r="V38" s="42">
        <f t="shared" si="19"/>
        <v>2</v>
      </c>
      <c r="W38" s="12">
        <v>1</v>
      </c>
      <c r="X38" s="11">
        <v>1</v>
      </c>
      <c r="Y38" s="42">
        <f t="shared" si="20"/>
        <v>2</v>
      </c>
      <c r="Z38" s="12">
        <v>0</v>
      </c>
      <c r="AA38" s="11">
        <v>1</v>
      </c>
      <c r="AB38" s="42">
        <f t="shared" si="21"/>
        <v>1</v>
      </c>
      <c r="AC38" s="12">
        <v>1</v>
      </c>
      <c r="AD38" s="11">
        <v>1</v>
      </c>
      <c r="AE38" s="42">
        <f t="shared" si="22"/>
        <v>2</v>
      </c>
      <c r="AF38" s="12">
        <v>1</v>
      </c>
      <c r="AG38" s="11">
        <v>1</v>
      </c>
      <c r="AH38" s="42">
        <f t="shared" si="23"/>
        <v>2</v>
      </c>
      <c r="AI38" s="12">
        <v>1</v>
      </c>
      <c r="AJ38" s="11">
        <v>1</v>
      </c>
      <c r="AK38" s="42">
        <f t="shared" si="24"/>
        <v>2</v>
      </c>
    </row>
    <row r="39" spans="1:37" x14ac:dyDescent="0.25">
      <c r="A39" s="14">
        <v>6</v>
      </c>
      <c r="B39" s="11">
        <v>1</v>
      </c>
      <c r="C39" s="11">
        <v>1</v>
      </c>
      <c r="D39" s="42">
        <f t="shared" si="13"/>
        <v>2</v>
      </c>
      <c r="E39" s="12">
        <v>1</v>
      </c>
      <c r="F39" s="11">
        <v>1</v>
      </c>
      <c r="G39" s="42">
        <f t="shared" si="14"/>
        <v>2</v>
      </c>
      <c r="H39" s="11">
        <v>1</v>
      </c>
      <c r="I39" s="11">
        <v>1</v>
      </c>
      <c r="J39" s="42">
        <f t="shared" si="15"/>
        <v>2</v>
      </c>
      <c r="K39" s="11">
        <v>0</v>
      </c>
      <c r="L39" s="11">
        <v>0</v>
      </c>
      <c r="M39" s="42">
        <f t="shared" si="16"/>
        <v>0</v>
      </c>
      <c r="N39" s="11">
        <v>1</v>
      </c>
      <c r="O39" s="11">
        <v>1</v>
      </c>
      <c r="P39" s="42">
        <f t="shared" si="17"/>
        <v>2</v>
      </c>
      <c r="Q39" s="12">
        <v>1</v>
      </c>
      <c r="R39" s="11">
        <v>1</v>
      </c>
      <c r="S39" s="42">
        <f t="shared" si="18"/>
        <v>2</v>
      </c>
      <c r="T39" s="12">
        <v>1</v>
      </c>
      <c r="U39" s="11">
        <v>1</v>
      </c>
      <c r="V39" s="42">
        <f t="shared" si="19"/>
        <v>2</v>
      </c>
      <c r="W39" s="12">
        <v>1</v>
      </c>
      <c r="X39" s="11">
        <v>0</v>
      </c>
      <c r="Y39" s="42">
        <f t="shared" si="20"/>
        <v>1</v>
      </c>
      <c r="Z39" s="12">
        <v>1</v>
      </c>
      <c r="AA39" s="11">
        <v>0</v>
      </c>
      <c r="AB39" s="42">
        <f t="shared" si="21"/>
        <v>1</v>
      </c>
      <c r="AC39" s="12">
        <v>0</v>
      </c>
      <c r="AD39" s="11">
        <v>1</v>
      </c>
      <c r="AE39" s="42">
        <f t="shared" si="22"/>
        <v>1</v>
      </c>
      <c r="AF39" s="12">
        <v>1</v>
      </c>
      <c r="AG39" s="11">
        <v>1</v>
      </c>
      <c r="AH39" s="42">
        <f t="shared" si="23"/>
        <v>2</v>
      </c>
      <c r="AI39" s="12">
        <v>0</v>
      </c>
      <c r="AJ39" s="11">
        <v>0</v>
      </c>
      <c r="AK39" s="42">
        <f t="shared" si="24"/>
        <v>0</v>
      </c>
    </row>
    <row r="40" spans="1:37" x14ac:dyDescent="0.25">
      <c r="A40" s="14">
        <v>7</v>
      </c>
      <c r="B40" s="11">
        <v>1</v>
      </c>
      <c r="C40" s="11">
        <v>1</v>
      </c>
      <c r="D40" s="42">
        <f t="shared" si="13"/>
        <v>2</v>
      </c>
      <c r="E40" s="12">
        <v>1</v>
      </c>
      <c r="F40" s="11">
        <v>1</v>
      </c>
      <c r="G40" s="42">
        <f t="shared" si="14"/>
        <v>2</v>
      </c>
      <c r="H40" s="11">
        <v>1</v>
      </c>
      <c r="I40" s="11">
        <v>1</v>
      </c>
      <c r="J40" s="42">
        <f t="shared" si="15"/>
        <v>2</v>
      </c>
      <c r="K40" s="11">
        <v>1</v>
      </c>
      <c r="L40" s="11">
        <v>1</v>
      </c>
      <c r="M40" s="42">
        <f t="shared" si="16"/>
        <v>2</v>
      </c>
      <c r="N40" s="11">
        <v>1</v>
      </c>
      <c r="O40" s="11">
        <v>1</v>
      </c>
      <c r="P40" s="42">
        <f t="shared" si="17"/>
        <v>2</v>
      </c>
      <c r="Q40" s="12">
        <v>1</v>
      </c>
      <c r="R40" s="11">
        <v>1</v>
      </c>
      <c r="S40" s="42">
        <f t="shared" si="18"/>
        <v>2</v>
      </c>
      <c r="T40" s="12">
        <v>1</v>
      </c>
      <c r="U40" s="11">
        <v>1</v>
      </c>
      <c r="V40" s="42">
        <f t="shared" si="19"/>
        <v>2</v>
      </c>
      <c r="W40" s="12">
        <v>1</v>
      </c>
      <c r="X40" s="11">
        <v>1</v>
      </c>
      <c r="Y40" s="42">
        <f t="shared" si="20"/>
        <v>2</v>
      </c>
      <c r="Z40" s="12">
        <v>1</v>
      </c>
      <c r="AA40" s="11">
        <v>1</v>
      </c>
      <c r="AB40" s="42">
        <f t="shared" si="21"/>
        <v>2</v>
      </c>
      <c r="AC40" s="12">
        <v>0</v>
      </c>
      <c r="AD40" s="11">
        <v>0</v>
      </c>
      <c r="AE40" s="42">
        <f t="shared" si="22"/>
        <v>0</v>
      </c>
      <c r="AF40" s="12">
        <v>1</v>
      </c>
      <c r="AG40" s="11">
        <v>1</v>
      </c>
      <c r="AH40" s="42">
        <f t="shared" si="23"/>
        <v>2</v>
      </c>
      <c r="AI40" s="12">
        <v>1</v>
      </c>
      <c r="AJ40" s="11">
        <v>1</v>
      </c>
      <c r="AK40" s="42">
        <f t="shared" si="24"/>
        <v>2</v>
      </c>
    </row>
    <row r="41" spans="1:37" x14ac:dyDescent="0.25">
      <c r="A41" s="14">
        <v>8</v>
      </c>
      <c r="B41" s="11">
        <v>1</v>
      </c>
      <c r="C41" s="11">
        <v>1</v>
      </c>
      <c r="D41" s="42">
        <f t="shared" si="13"/>
        <v>2</v>
      </c>
      <c r="E41" s="12">
        <v>0</v>
      </c>
      <c r="F41" s="11">
        <v>1</v>
      </c>
      <c r="G41" s="42">
        <f t="shared" si="14"/>
        <v>1</v>
      </c>
      <c r="H41" s="11">
        <v>1</v>
      </c>
      <c r="I41" s="11">
        <v>1</v>
      </c>
      <c r="J41" s="42">
        <f t="shared" si="15"/>
        <v>2</v>
      </c>
      <c r="K41" s="11">
        <v>1</v>
      </c>
      <c r="L41" s="11">
        <v>0</v>
      </c>
      <c r="M41" s="42">
        <f t="shared" si="16"/>
        <v>1</v>
      </c>
      <c r="N41" s="11">
        <v>0</v>
      </c>
      <c r="O41" s="11">
        <v>0</v>
      </c>
      <c r="P41" s="42">
        <f t="shared" si="17"/>
        <v>0</v>
      </c>
      <c r="Q41" s="12">
        <v>1</v>
      </c>
      <c r="R41" s="11">
        <v>1</v>
      </c>
      <c r="S41" s="42">
        <f t="shared" si="18"/>
        <v>2</v>
      </c>
      <c r="T41" s="12">
        <v>1</v>
      </c>
      <c r="U41" s="11">
        <v>1</v>
      </c>
      <c r="V41" s="42">
        <f t="shared" si="19"/>
        <v>2</v>
      </c>
      <c r="W41" s="12">
        <v>1</v>
      </c>
      <c r="X41" s="11">
        <v>1</v>
      </c>
      <c r="Y41" s="42">
        <f t="shared" si="20"/>
        <v>2</v>
      </c>
      <c r="Z41" s="12">
        <v>1</v>
      </c>
      <c r="AA41" s="11">
        <v>1</v>
      </c>
      <c r="AB41" s="42">
        <f t="shared" si="21"/>
        <v>2</v>
      </c>
      <c r="AC41" s="12">
        <v>1</v>
      </c>
      <c r="AD41" s="11">
        <v>0</v>
      </c>
      <c r="AE41" s="42">
        <f t="shared" si="22"/>
        <v>1</v>
      </c>
      <c r="AF41" s="12">
        <v>0</v>
      </c>
      <c r="AG41" s="11">
        <v>1</v>
      </c>
      <c r="AH41" s="42">
        <f t="shared" si="23"/>
        <v>1</v>
      </c>
      <c r="AI41" s="12">
        <v>0</v>
      </c>
      <c r="AJ41" s="11">
        <v>0</v>
      </c>
      <c r="AK41" s="42">
        <f t="shared" si="24"/>
        <v>0</v>
      </c>
    </row>
    <row r="42" spans="1:37" x14ac:dyDescent="0.25">
      <c r="A42" s="14">
        <v>9</v>
      </c>
      <c r="B42" s="11">
        <v>1</v>
      </c>
      <c r="C42" s="11">
        <v>1</v>
      </c>
      <c r="D42" s="42">
        <f t="shared" si="13"/>
        <v>2</v>
      </c>
      <c r="E42" s="12">
        <v>1</v>
      </c>
      <c r="F42" s="11">
        <v>1</v>
      </c>
      <c r="G42" s="42">
        <f t="shared" si="14"/>
        <v>2</v>
      </c>
      <c r="H42" s="11">
        <v>1</v>
      </c>
      <c r="I42" s="11">
        <v>0</v>
      </c>
      <c r="J42" s="42">
        <f t="shared" si="15"/>
        <v>1</v>
      </c>
      <c r="K42" s="11">
        <v>1</v>
      </c>
      <c r="L42" s="11">
        <v>1</v>
      </c>
      <c r="M42" s="42">
        <f t="shared" si="16"/>
        <v>2</v>
      </c>
      <c r="N42" s="11">
        <v>1</v>
      </c>
      <c r="O42" s="11">
        <v>1</v>
      </c>
      <c r="P42" s="42">
        <f t="shared" si="17"/>
        <v>2</v>
      </c>
      <c r="Q42" s="12">
        <v>0</v>
      </c>
      <c r="R42" s="11">
        <v>1</v>
      </c>
      <c r="S42" s="42">
        <f t="shared" si="18"/>
        <v>1</v>
      </c>
      <c r="T42" s="12">
        <v>0</v>
      </c>
      <c r="U42" s="11">
        <v>1</v>
      </c>
      <c r="V42" s="42">
        <f t="shared" si="19"/>
        <v>1</v>
      </c>
      <c r="W42" s="12">
        <v>1</v>
      </c>
      <c r="X42" s="11">
        <v>1</v>
      </c>
      <c r="Y42" s="42">
        <f t="shared" si="20"/>
        <v>2</v>
      </c>
      <c r="Z42" s="12">
        <v>1</v>
      </c>
      <c r="AA42" s="11">
        <v>0</v>
      </c>
      <c r="AB42" s="42">
        <f t="shared" si="21"/>
        <v>1</v>
      </c>
      <c r="AC42" s="12">
        <v>0</v>
      </c>
      <c r="AD42" s="11">
        <v>1</v>
      </c>
      <c r="AE42" s="42">
        <f t="shared" si="22"/>
        <v>1</v>
      </c>
      <c r="AF42" s="12">
        <v>1</v>
      </c>
      <c r="AG42" s="11">
        <v>1</v>
      </c>
      <c r="AH42" s="42">
        <f t="shared" si="23"/>
        <v>2</v>
      </c>
      <c r="AI42" s="12">
        <v>1</v>
      </c>
      <c r="AJ42" s="11">
        <v>1</v>
      </c>
      <c r="AK42" s="42">
        <f t="shared" si="24"/>
        <v>2</v>
      </c>
    </row>
    <row r="43" spans="1:37" x14ac:dyDescent="0.25">
      <c r="A43" s="14">
        <v>10</v>
      </c>
      <c r="B43" s="11">
        <v>1</v>
      </c>
      <c r="C43" s="11">
        <v>1</v>
      </c>
      <c r="D43" s="42">
        <f t="shared" si="13"/>
        <v>2</v>
      </c>
      <c r="E43" s="12">
        <v>1</v>
      </c>
      <c r="F43" s="11">
        <v>1</v>
      </c>
      <c r="G43" s="42">
        <f>SUM(E43:F43)</f>
        <v>2</v>
      </c>
      <c r="H43" s="11">
        <v>1</v>
      </c>
      <c r="I43" s="11">
        <v>1</v>
      </c>
      <c r="J43" s="42">
        <f t="shared" si="15"/>
        <v>2</v>
      </c>
      <c r="K43" s="11">
        <v>1</v>
      </c>
      <c r="L43" s="11">
        <v>1</v>
      </c>
      <c r="M43" s="42">
        <f t="shared" si="16"/>
        <v>2</v>
      </c>
      <c r="N43" s="11">
        <v>1</v>
      </c>
      <c r="O43" s="11">
        <v>1</v>
      </c>
      <c r="P43" s="42">
        <f t="shared" si="17"/>
        <v>2</v>
      </c>
      <c r="Q43" s="12">
        <v>1</v>
      </c>
      <c r="R43" s="11">
        <v>1</v>
      </c>
      <c r="S43" s="42">
        <f t="shared" si="18"/>
        <v>2</v>
      </c>
      <c r="T43" s="12">
        <v>1</v>
      </c>
      <c r="U43" s="11">
        <v>1</v>
      </c>
      <c r="V43" s="42">
        <f t="shared" si="19"/>
        <v>2</v>
      </c>
      <c r="W43" s="12">
        <v>1</v>
      </c>
      <c r="X43" s="11">
        <v>0</v>
      </c>
      <c r="Y43" s="42">
        <f t="shared" si="20"/>
        <v>1</v>
      </c>
      <c r="Z43" s="12">
        <v>0</v>
      </c>
      <c r="AA43" s="11">
        <v>1</v>
      </c>
      <c r="AB43" s="42">
        <f t="shared" si="21"/>
        <v>1</v>
      </c>
      <c r="AC43" s="12">
        <v>0</v>
      </c>
      <c r="AD43" s="11">
        <v>0</v>
      </c>
      <c r="AE43" s="42">
        <f t="shared" si="22"/>
        <v>0</v>
      </c>
      <c r="AF43" s="12">
        <v>1</v>
      </c>
      <c r="AG43" s="11">
        <v>1</v>
      </c>
      <c r="AH43" s="42">
        <f t="shared" si="23"/>
        <v>2</v>
      </c>
      <c r="AI43" s="12">
        <v>1</v>
      </c>
      <c r="AJ43" s="11">
        <v>1</v>
      </c>
      <c r="AK43" s="42">
        <f t="shared" si="24"/>
        <v>2</v>
      </c>
    </row>
    <row r="44" spans="1:37" x14ac:dyDescent="0.25">
      <c r="A44" s="14">
        <v>11</v>
      </c>
      <c r="B44" s="11">
        <v>0</v>
      </c>
      <c r="C44" s="11">
        <v>0</v>
      </c>
      <c r="D44" s="42">
        <f t="shared" si="13"/>
        <v>0</v>
      </c>
      <c r="E44" s="12">
        <v>1</v>
      </c>
      <c r="F44" s="11">
        <v>1</v>
      </c>
      <c r="G44" s="42">
        <f t="shared" si="14"/>
        <v>2</v>
      </c>
      <c r="H44" s="11">
        <v>1</v>
      </c>
      <c r="I44" s="11">
        <v>1</v>
      </c>
      <c r="J44" s="42">
        <f t="shared" si="15"/>
        <v>2</v>
      </c>
      <c r="K44" s="11">
        <v>1</v>
      </c>
      <c r="L44" s="11">
        <v>1</v>
      </c>
      <c r="M44" s="42">
        <f t="shared" si="16"/>
        <v>2</v>
      </c>
      <c r="N44" s="11">
        <v>1</v>
      </c>
      <c r="O44" s="11">
        <v>0</v>
      </c>
      <c r="P44" s="42">
        <f t="shared" si="17"/>
        <v>1</v>
      </c>
      <c r="Q44" s="12">
        <v>1</v>
      </c>
      <c r="R44" s="11">
        <v>0</v>
      </c>
      <c r="S44" s="42">
        <f t="shared" si="18"/>
        <v>1</v>
      </c>
      <c r="T44" s="12">
        <v>1</v>
      </c>
      <c r="U44" s="11">
        <v>1</v>
      </c>
      <c r="V44" s="42">
        <f t="shared" si="19"/>
        <v>2</v>
      </c>
      <c r="W44" s="12">
        <v>0</v>
      </c>
      <c r="X44" s="11">
        <v>1</v>
      </c>
      <c r="Y44" s="42">
        <f t="shared" si="20"/>
        <v>1</v>
      </c>
      <c r="Z44" s="12">
        <v>1</v>
      </c>
      <c r="AA44" s="11">
        <v>1</v>
      </c>
      <c r="AB44" s="42">
        <f t="shared" si="21"/>
        <v>2</v>
      </c>
      <c r="AC44" s="12">
        <v>1</v>
      </c>
      <c r="AD44" s="11">
        <v>1</v>
      </c>
      <c r="AE44" s="42">
        <f t="shared" si="22"/>
        <v>2</v>
      </c>
      <c r="AF44" s="12">
        <v>1</v>
      </c>
      <c r="AG44" s="11">
        <v>1</v>
      </c>
      <c r="AH44" s="42">
        <f t="shared" si="23"/>
        <v>2</v>
      </c>
      <c r="AI44" s="12">
        <v>0</v>
      </c>
      <c r="AJ44" s="11">
        <v>1</v>
      </c>
      <c r="AK44" s="42">
        <f t="shared" si="24"/>
        <v>1</v>
      </c>
    </row>
    <row r="45" spans="1:37" x14ac:dyDescent="0.25">
      <c r="A45" s="14">
        <v>12</v>
      </c>
      <c r="B45" s="11">
        <v>1</v>
      </c>
      <c r="C45" s="11">
        <v>1</v>
      </c>
      <c r="D45" s="42">
        <f t="shared" si="13"/>
        <v>2</v>
      </c>
      <c r="E45" s="12">
        <v>1</v>
      </c>
      <c r="F45" s="11">
        <v>1</v>
      </c>
      <c r="G45" s="42">
        <f t="shared" si="14"/>
        <v>2</v>
      </c>
      <c r="H45" s="11">
        <v>0</v>
      </c>
      <c r="I45" s="11">
        <v>1</v>
      </c>
      <c r="J45" s="42">
        <f t="shared" si="15"/>
        <v>1</v>
      </c>
      <c r="K45" s="11">
        <v>1</v>
      </c>
      <c r="L45" s="11">
        <v>1</v>
      </c>
      <c r="M45" s="42">
        <f t="shared" si="16"/>
        <v>2</v>
      </c>
      <c r="N45" s="11">
        <v>1</v>
      </c>
      <c r="O45" s="11">
        <v>1</v>
      </c>
      <c r="P45" s="42">
        <f t="shared" si="17"/>
        <v>2</v>
      </c>
      <c r="Q45" s="12">
        <v>1</v>
      </c>
      <c r="R45" s="11">
        <v>1</v>
      </c>
      <c r="S45" s="42">
        <f t="shared" si="18"/>
        <v>2</v>
      </c>
      <c r="T45" s="12">
        <v>1</v>
      </c>
      <c r="U45" s="11">
        <v>1</v>
      </c>
      <c r="V45" s="42">
        <f t="shared" si="19"/>
        <v>2</v>
      </c>
      <c r="W45" s="12">
        <v>1</v>
      </c>
      <c r="X45" s="11">
        <v>1</v>
      </c>
      <c r="Y45" s="42">
        <f t="shared" si="20"/>
        <v>2</v>
      </c>
      <c r="Z45" s="12">
        <v>1</v>
      </c>
      <c r="AA45" s="11">
        <v>0</v>
      </c>
      <c r="AB45" s="42">
        <f t="shared" si="21"/>
        <v>1</v>
      </c>
      <c r="AC45" s="12">
        <v>0</v>
      </c>
      <c r="AD45" s="11">
        <v>1</v>
      </c>
      <c r="AE45" s="42">
        <f t="shared" si="22"/>
        <v>1</v>
      </c>
      <c r="AF45" s="12">
        <v>1</v>
      </c>
      <c r="AG45" s="11">
        <v>1</v>
      </c>
      <c r="AH45" s="42">
        <f t="shared" si="23"/>
        <v>2</v>
      </c>
      <c r="AI45" s="12">
        <v>1</v>
      </c>
      <c r="AJ45" s="11">
        <v>1</v>
      </c>
      <c r="AK45" s="42">
        <f t="shared" si="24"/>
        <v>2</v>
      </c>
    </row>
    <row r="46" spans="1:37" x14ac:dyDescent="0.25">
      <c r="A46" s="14">
        <v>13</v>
      </c>
      <c r="B46" s="11">
        <v>1</v>
      </c>
      <c r="C46" s="11">
        <v>1</v>
      </c>
      <c r="D46" s="42">
        <f t="shared" si="13"/>
        <v>2</v>
      </c>
      <c r="E46" s="12">
        <v>1</v>
      </c>
      <c r="F46" s="11">
        <v>1</v>
      </c>
      <c r="G46" s="42">
        <f t="shared" si="14"/>
        <v>2</v>
      </c>
      <c r="H46" s="11">
        <v>0</v>
      </c>
      <c r="I46" s="11">
        <v>1</v>
      </c>
      <c r="J46" s="42">
        <f t="shared" si="15"/>
        <v>1</v>
      </c>
      <c r="K46" s="11">
        <v>1</v>
      </c>
      <c r="L46" s="11">
        <v>1</v>
      </c>
      <c r="M46" s="42">
        <f t="shared" si="16"/>
        <v>2</v>
      </c>
      <c r="N46" s="11">
        <v>1</v>
      </c>
      <c r="O46" s="11">
        <v>1</v>
      </c>
      <c r="P46" s="42">
        <f t="shared" si="17"/>
        <v>2</v>
      </c>
      <c r="Q46" s="12">
        <v>1</v>
      </c>
      <c r="R46" s="11">
        <v>1</v>
      </c>
      <c r="S46" s="42">
        <f t="shared" si="18"/>
        <v>2</v>
      </c>
      <c r="T46" s="12">
        <v>1</v>
      </c>
      <c r="U46" s="11">
        <v>1</v>
      </c>
      <c r="V46" s="42">
        <f t="shared" si="19"/>
        <v>2</v>
      </c>
      <c r="W46" s="12">
        <v>1</v>
      </c>
      <c r="X46" s="11">
        <v>1</v>
      </c>
      <c r="Y46" s="42">
        <f t="shared" si="20"/>
        <v>2</v>
      </c>
      <c r="Z46" s="12">
        <v>1</v>
      </c>
      <c r="AA46" s="11">
        <v>0</v>
      </c>
      <c r="AB46" s="42">
        <f t="shared" si="21"/>
        <v>1</v>
      </c>
      <c r="AC46" s="12">
        <v>1</v>
      </c>
      <c r="AD46" s="11">
        <v>1</v>
      </c>
      <c r="AE46" s="42">
        <f t="shared" si="22"/>
        <v>2</v>
      </c>
      <c r="AF46" s="12">
        <v>1</v>
      </c>
      <c r="AG46" s="11">
        <v>1</v>
      </c>
      <c r="AH46" s="42">
        <f t="shared" si="23"/>
        <v>2</v>
      </c>
      <c r="AI46" s="12">
        <v>1</v>
      </c>
      <c r="AJ46" s="11">
        <v>1</v>
      </c>
      <c r="AK46" s="42">
        <f t="shared" si="24"/>
        <v>2</v>
      </c>
    </row>
    <row r="47" spans="1:37" x14ac:dyDescent="0.25">
      <c r="A47" s="14">
        <v>14</v>
      </c>
      <c r="B47" s="11">
        <v>1</v>
      </c>
      <c r="C47" s="11">
        <v>1</v>
      </c>
      <c r="D47" s="42">
        <f t="shared" si="13"/>
        <v>2</v>
      </c>
      <c r="E47" s="12">
        <v>0</v>
      </c>
      <c r="F47" s="11">
        <v>1</v>
      </c>
      <c r="G47" s="42">
        <f t="shared" si="14"/>
        <v>1</v>
      </c>
      <c r="H47" s="11">
        <v>1</v>
      </c>
      <c r="I47" s="11">
        <v>1</v>
      </c>
      <c r="J47" s="42">
        <f t="shared" si="15"/>
        <v>2</v>
      </c>
      <c r="K47" s="11">
        <v>1</v>
      </c>
      <c r="L47" s="11">
        <v>1</v>
      </c>
      <c r="M47" s="42">
        <f t="shared" si="16"/>
        <v>2</v>
      </c>
      <c r="N47" s="11">
        <v>1</v>
      </c>
      <c r="O47" s="11">
        <v>1</v>
      </c>
      <c r="P47" s="42">
        <f t="shared" si="17"/>
        <v>2</v>
      </c>
      <c r="Q47" s="12">
        <v>1</v>
      </c>
      <c r="R47" s="11">
        <v>1</v>
      </c>
      <c r="S47" s="42">
        <f t="shared" si="18"/>
        <v>2</v>
      </c>
      <c r="T47" s="12">
        <v>1</v>
      </c>
      <c r="U47" s="11">
        <v>1</v>
      </c>
      <c r="V47" s="42">
        <f t="shared" si="19"/>
        <v>2</v>
      </c>
      <c r="W47" s="12">
        <v>1</v>
      </c>
      <c r="X47" s="11">
        <v>0</v>
      </c>
      <c r="Y47" s="42">
        <f t="shared" si="20"/>
        <v>1</v>
      </c>
      <c r="Z47" s="12">
        <v>1</v>
      </c>
      <c r="AA47" s="11">
        <v>1</v>
      </c>
      <c r="AB47" s="42">
        <f t="shared" si="21"/>
        <v>2</v>
      </c>
      <c r="AC47" s="12">
        <v>0</v>
      </c>
      <c r="AD47" s="11">
        <v>1</v>
      </c>
      <c r="AE47" s="42">
        <f t="shared" si="22"/>
        <v>1</v>
      </c>
      <c r="AF47" s="12">
        <v>1</v>
      </c>
      <c r="AG47" s="11">
        <v>1</v>
      </c>
      <c r="AH47" s="42">
        <f t="shared" si="23"/>
        <v>2</v>
      </c>
      <c r="AI47" s="12">
        <v>1</v>
      </c>
      <c r="AJ47" s="11">
        <v>1</v>
      </c>
      <c r="AK47" s="42">
        <f t="shared" si="24"/>
        <v>2</v>
      </c>
    </row>
    <row r="48" spans="1:37" x14ac:dyDescent="0.25">
      <c r="A48" s="14">
        <v>15</v>
      </c>
      <c r="B48" s="11">
        <v>1</v>
      </c>
      <c r="C48" s="11">
        <v>1</v>
      </c>
      <c r="D48" s="42">
        <f t="shared" si="13"/>
        <v>2</v>
      </c>
      <c r="E48" s="12">
        <v>1</v>
      </c>
      <c r="F48" s="11">
        <v>1</v>
      </c>
      <c r="G48" s="42">
        <f t="shared" si="14"/>
        <v>2</v>
      </c>
      <c r="H48" s="11">
        <v>1</v>
      </c>
      <c r="I48" s="11">
        <v>1</v>
      </c>
      <c r="J48" s="42">
        <f t="shared" si="15"/>
        <v>2</v>
      </c>
      <c r="K48" s="11">
        <v>1</v>
      </c>
      <c r="L48" s="11">
        <v>1</v>
      </c>
      <c r="M48" s="42">
        <f t="shared" si="16"/>
        <v>2</v>
      </c>
      <c r="N48" s="11">
        <v>1</v>
      </c>
      <c r="O48" s="11">
        <v>0</v>
      </c>
      <c r="P48" s="42">
        <f t="shared" si="17"/>
        <v>1</v>
      </c>
      <c r="Q48" s="12">
        <v>1</v>
      </c>
      <c r="R48" s="11">
        <v>1</v>
      </c>
      <c r="S48" s="42">
        <f t="shared" si="18"/>
        <v>2</v>
      </c>
      <c r="T48" s="12">
        <v>1</v>
      </c>
      <c r="U48" s="11">
        <v>1</v>
      </c>
      <c r="V48" s="42">
        <f t="shared" si="19"/>
        <v>2</v>
      </c>
      <c r="W48" s="12">
        <v>1</v>
      </c>
      <c r="X48" s="11">
        <v>1</v>
      </c>
      <c r="Y48" s="42">
        <f t="shared" si="20"/>
        <v>2</v>
      </c>
      <c r="Z48" s="12">
        <v>0</v>
      </c>
      <c r="AA48" s="11">
        <v>0</v>
      </c>
      <c r="AB48" s="42">
        <f t="shared" si="21"/>
        <v>0</v>
      </c>
      <c r="AC48" s="12">
        <v>1</v>
      </c>
      <c r="AD48" s="11">
        <v>1</v>
      </c>
      <c r="AE48" s="42">
        <f t="shared" si="22"/>
        <v>2</v>
      </c>
      <c r="AF48" s="12">
        <v>1</v>
      </c>
      <c r="AG48" s="11">
        <v>1</v>
      </c>
      <c r="AH48" s="42">
        <f t="shared" si="23"/>
        <v>2</v>
      </c>
      <c r="AI48" s="12">
        <v>1</v>
      </c>
      <c r="AJ48" s="11">
        <v>0</v>
      </c>
      <c r="AK48" s="42">
        <f t="shared" si="24"/>
        <v>1</v>
      </c>
    </row>
    <row r="49" spans="1:37" x14ac:dyDescent="0.25">
      <c r="A49" s="14">
        <v>16</v>
      </c>
      <c r="B49" s="11">
        <v>1</v>
      </c>
      <c r="C49" s="11">
        <v>1</v>
      </c>
      <c r="D49" s="42">
        <f t="shared" si="13"/>
        <v>2</v>
      </c>
      <c r="E49" s="12">
        <v>1</v>
      </c>
      <c r="F49" s="11">
        <v>1</v>
      </c>
      <c r="G49" s="42">
        <f t="shared" si="14"/>
        <v>2</v>
      </c>
      <c r="H49" s="11">
        <v>0</v>
      </c>
      <c r="I49" s="11">
        <v>1</v>
      </c>
      <c r="J49" s="42">
        <f t="shared" si="15"/>
        <v>1</v>
      </c>
      <c r="K49" s="11">
        <v>1</v>
      </c>
      <c r="L49" s="11">
        <v>1</v>
      </c>
      <c r="M49" s="42">
        <f t="shared" si="16"/>
        <v>2</v>
      </c>
      <c r="N49" s="11">
        <v>1</v>
      </c>
      <c r="O49" s="11">
        <v>1</v>
      </c>
      <c r="P49" s="42">
        <f t="shared" si="17"/>
        <v>2</v>
      </c>
      <c r="Q49" s="12">
        <v>1</v>
      </c>
      <c r="R49" s="11">
        <v>1</v>
      </c>
      <c r="S49" s="42">
        <f t="shared" si="18"/>
        <v>2</v>
      </c>
      <c r="T49" s="12">
        <v>0</v>
      </c>
      <c r="U49" s="11">
        <v>0</v>
      </c>
      <c r="V49" s="42">
        <f t="shared" si="19"/>
        <v>0</v>
      </c>
      <c r="W49" s="12">
        <v>1</v>
      </c>
      <c r="X49" s="11">
        <v>1</v>
      </c>
      <c r="Y49" s="42">
        <f t="shared" si="20"/>
        <v>2</v>
      </c>
      <c r="Z49" s="12">
        <v>1</v>
      </c>
      <c r="AA49" s="11">
        <v>1</v>
      </c>
      <c r="AB49" s="42">
        <f t="shared" si="21"/>
        <v>2</v>
      </c>
      <c r="AC49" s="12">
        <v>1</v>
      </c>
      <c r="AD49" s="11">
        <v>1</v>
      </c>
      <c r="AE49" s="42">
        <f t="shared" si="22"/>
        <v>2</v>
      </c>
      <c r="AF49" s="12">
        <v>1</v>
      </c>
      <c r="AG49" s="11">
        <v>1</v>
      </c>
      <c r="AH49" s="42">
        <f t="shared" si="23"/>
        <v>2</v>
      </c>
      <c r="AI49" s="12">
        <v>0</v>
      </c>
      <c r="AJ49" s="11">
        <v>1</v>
      </c>
      <c r="AK49" s="42">
        <f t="shared" si="24"/>
        <v>1</v>
      </c>
    </row>
    <row r="50" spans="1:37" x14ac:dyDescent="0.25">
      <c r="A50" s="14">
        <v>17</v>
      </c>
      <c r="B50" s="11">
        <v>1</v>
      </c>
      <c r="C50" s="11">
        <v>1</v>
      </c>
      <c r="D50" s="42">
        <f t="shared" si="13"/>
        <v>2</v>
      </c>
      <c r="E50" s="12">
        <v>1</v>
      </c>
      <c r="F50" s="11">
        <v>1</v>
      </c>
      <c r="G50" s="42">
        <f t="shared" si="14"/>
        <v>2</v>
      </c>
      <c r="H50" s="11">
        <v>1</v>
      </c>
      <c r="I50" s="11">
        <v>1</v>
      </c>
      <c r="J50" s="42">
        <f t="shared" si="15"/>
        <v>2</v>
      </c>
      <c r="K50" s="11">
        <v>1</v>
      </c>
      <c r="L50" s="11">
        <v>1</v>
      </c>
      <c r="M50" s="42">
        <f t="shared" si="16"/>
        <v>2</v>
      </c>
      <c r="N50" s="11">
        <v>1</v>
      </c>
      <c r="O50" s="11">
        <v>1</v>
      </c>
      <c r="P50" s="42">
        <f t="shared" si="17"/>
        <v>2</v>
      </c>
      <c r="Q50" s="12">
        <v>1</v>
      </c>
      <c r="R50" s="11">
        <v>1</v>
      </c>
      <c r="S50" s="42">
        <f t="shared" si="18"/>
        <v>2</v>
      </c>
      <c r="T50" s="12">
        <v>1</v>
      </c>
      <c r="U50" s="11">
        <v>1</v>
      </c>
      <c r="V50" s="42">
        <f t="shared" si="19"/>
        <v>2</v>
      </c>
      <c r="W50" s="12">
        <v>1</v>
      </c>
      <c r="X50" s="11">
        <v>1</v>
      </c>
      <c r="Y50" s="42">
        <f t="shared" si="20"/>
        <v>2</v>
      </c>
      <c r="Z50" s="12">
        <v>1</v>
      </c>
      <c r="AA50" s="11">
        <v>1</v>
      </c>
      <c r="AB50" s="42">
        <f t="shared" si="21"/>
        <v>2</v>
      </c>
      <c r="AC50" s="12">
        <v>1</v>
      </c>
      <c r="AD50" s="11">
        <v>1</v>
      </c>
      <c r="AE50" s="42">
        <f t="shared" si="22"/>
        <v>2</v>
      </c>
      <c r="AF50" s="12">
        <v>1</v>
      </c>
      <c r="AG50" s="11">
        <v>1</v>
      </c>
      <c r="AH50" s="42">
        <f t="shared" si="23"/>
        <v>2</v>
      </c>
      <c r="AI50" s="12">
        <v>0</v>
      </c>
      <c r="AJ50" s="11">
        <v>1</v>
      </c>
      <c r="AK50" s="42">
        <f t="shared" si="24"/>
        <v>1</v>
      </c>
    </row>
    <row r="51" spans="1:37" x14ac:dyDescent="0.25">
      <c r="A51" s="14">
        <v>18</v>
      </c>
      <c r="B51" s="11">
        <v>1</v>
      </c>
      <c r="C51" s="11">
        <v>1</v>
      </c>
      <c r="D51" s="42">
        <f t="shared" si="13"/>
        <v>2</v>
      </c>
      <c r="E51" s="12">
        <v>0</v>
      </c>
      <c r="F51" s="11">
        <v>1</v>
      </c>
      <c r="G51" s="42">
        <f t="shared" si="14"/>
        <v>1</v>
      </c>
      <c r="H51" s="11">
        <v>1</v>
      </c>
      <c r="I51" s="11">
        <v>1</v>
      </c>
      <c r="J51" s="42">
        <f t="shared" si="15"/>
        <v>2</v>
      </c>
      <c r="K51" s="11">
        <v>1</v>
      </c>
      <c r="L51" s="11">
        <v>1</v>
      </c>
      <c r="M51" s="42">
        <f t="shared" si="16"/>
        <v>2</v>
      </c>
      <c r="N51" s="11">
        <v>1</v>
      </c>
      <c r="O51" s="11">
        <v>1</v>
      </c>
      <c r="P51" s="42">
        <f t="shared" si="17"/>
        <v>2</v>
      </c>
      <c r="Q51" s="12">
        <v>1</v>
      </c>
      <c r="R51" s="11">
        <v>1</v>
      </c>
      <c r="S51" s="42">
        <f t="shared" si="18"/>
        <v>2</v>
      </c>
      <c r="T51" s="12">
        <v>1</v>
      </c>
      <c r="U51" s="11">
        <v>1</v>
      </c>
      <c r="V51" s="42">
        <f t="shared" si="19"/>
        <v>2</v>
      </c>
      <c r="W51" s="12">
        <v>1</v>
      </c>
      <c r="X51" s="11">
        <v>1</v>
      </c>
      <c r="Y51" s="42">
        <f t="shared" si="20"/>
        <v>2</v>
      </c>
      <c r="Z51" s="12">
        <v>1</v>
      </c>
      <c r="AA51" s="11">
        <v>1</v>
      </c>
      <c r="AB51" s="42">
        <f t="shared" si="21"/>
        <v>2</v>
      </c>
      <c r="AC51" s="12">
        <v>1</v>
      </c>
      <c r="AD51" s="11">
        <v>1</v>
      </c>
      <c r="AE51" s="42">
        <f t="shared" si="22"/>
        <v>2</v>
      </c>
      <c r="AF51" s="12">
        <v>1</v>
      </c>
      <c r="AG51" s="11">
        <v>1</v>
      </c>
      <c r="AH51" s="42">
        <f t="shared" si="23"/>
        <v>2</v>
      </c>
      <c r="AI51" s="12">
        <v>0</v>
      </c>
      <c r="AJ51" s="11">
        <v>1</v>
      </c>
      <c r="AK51" s="42">
        <f t="shared" si="24"/>
        <v>1</v>
      </c>
    </row>
    <row r="52" spans="1:37" x14ac:dyDescent="0.25">
      <c r="A52" s="14">
        <v>19</v>
      </c>
      <c r="B52" s="11">
        <v>1</v>
      </c>
      <c r="C52" s="11">
        <v>1</v>
      </c>
      <c r="D52" s="42">
        <f t="shared" si="13"/>
        <v>2</v>
      </c>
      <c r="E52" s="12">
        <v>1</v>
      </c>
      <c r="F52" s="11">
        <v>1</v>
      </c>
      <c r="G52" s="42">
        <f t="shared" si="14"/>
        <v>2</v>
      </c>
      <c r="H52" s="11">
        <v>1</v>
      </c>
      <c r="I52" s="11">
        <v>1</v>
      </c>
      <c r="J52" s="42">
        <f t="shared" si="15"/>
        <v>2</v>
      </c>
      <c r="K52" s="11">
        <v>1</v>
      </c>
      <c r="L52" s="11">
        <v>1</v>
      </c>
      <c r="M52" s="42">
        <f t="shared" si="16"/>
        <v>2</v>
      </c>
      <c r="N52" s="11">
        <v>1</v>
      </c>
      <c r="O52" s="11">
        <v>1</v>
      </c>
      <c r="P52" s="42">
        <f t="shared" si="17"/>
        <v>2</v>
      </c>
      <c r="Q52" s="12">
        <v>1</v>
      </c>
      <c r="R52" s="11">
        <v>1</v>
      </c>
      <c r="S52" s="42">
        <f t="shared" si="18"/>
        <v>2</v>
      </c>
      <c r="T52" s="12">
        <v>1</v>
      </c>
      <c r="U52" s="11">
        <v>1</v>
      </c>
      <c r="V52" s="42">
        <f t="shared" si="19"/>
        <v>2</v>
      </c>
      <c r="W52" s="12">
        <v>1</v>
      </c>
      <c r="X52" s="11">
        <v>1</v>
      </c>
      <c r="Y52" s="42">
        <f t="shared" si="20"/>
        <v>2</v>
      </c>
      <c r="Z52" s="12">
        <v>1</v>
      </c>
      <c r="AA52" s="11">
        <v>1</v>
      </c>
      <c r="AB52" s="42">
        <f t="shared" si="21"/>
        <v>2</v>
      </c>
      <c r="AC52" s="12">
        <v>0</v>
      </c>
      <c r="AD52" s="11">
        <v>0</v>
      </c>
      <c r="AE52" s="42">
        <f t="shared" si="22"/>
        <v>0</v>
      </c>
      <c r="AF52" s="12">
        <v>1</v>
      </c>
      <c r="AG52" s="11">
        <v>1</v>
      </c>
      <c r="AH52" s="42">
        <f t="shared" si="23"/>
        <v>2</v>
      </c>
      <c r="AI52" s="12">
        <v>1</v>
      </c>
      <c r="AJ52" s="11">
        <v>0</v>
      </c>
      <c r="AK52" s="42">
        <f t="shared" si="24"/>
        <v>1</v>
      </c>
    </row>
    <row r="53" spans="1:37" x14ac:dyDescent="0.25">
      <c r="A53" s="14">
        <v>20</v>
      </c>
      <c r="B53" s="11">
        <v>1</v>
      </c>
      <c r="C53" s="11">
        <v>1</v>
      </c>
      <c r="D53" s="42">
        <f t="shared" si="13"/>
        <v>2</v>
      </c>
      <c r="E53" s="12">
        <v>0</v>
      </c>
      <c r="F53" s="11">
        <v>1</v>
      </c>
      <c r="G53" s="42">
        <f t="shared" si="14"/>
        <v>1</v>
      </c>
      <c r="H53" s="11">
        <v>1</v>
      </c>
      <c r="I53" s="11">
        <v>1</v>
      </c>
      <c r="J53" s="42">
        <f t="shared" si="15"/>
        <v>2</v>
      </c>
      <c r="K53" s="11">
        <v>1</v>
      </c>
      <c r="L53" s="11">
        <v>1</v>
      </c>
      <c r="M53" s="42">
        <f t="shared" si="16"/>
        <v>2</v>
      </c>
      <c r="N53" s="11">
        <v>1</v>
      </c>
      <c r="O53" s="11">
        <v>1</v>
      </c>
      <c r="P53" s="42">
        <f t="shared" si="17"/>
        <v>2</v>
      </c>
      <c r="Q53" s="12">
        <v>1</v>
      </c>
      <c r="R53" s="11">
        <v>1</v>
      </c>
      <c r="S53" s="42">
        <f t="shared" si="18"/>
        <v>2</v>
      </c>
      <c r="T53" s="12">
        <v>1</v>
      </c>
      <c r="U53" s="11">
        <v>1</v>
      </c>
      <c r="V53" s="42">
        <f t="shared" si="19"/>
        <v>2</v>
      </c>
      <c r="W53" s="12">
        <v>1</v>
      </c>
      <c r="X53" s="11">
        <v>0</v>
      </c>
      <c r="Y53" s="42">
        <f t="shared" si="20"/>
        <v>1</v>
      </c>
      <c r="Z53" s="12">
        <v>1</v>
      </c>
      <c r="AA53" s="11">
        <v>1</v>
      </c>
      <c r="AB53" s="42">
        <f t="shared" si="21"/>
        <v>2</v>
      </c>
      <c r="AC53" s="12">
        <v>1</v>
      </c>
      <c r="AD53" s="11">
        <v>1</v>
      </c>
      <c r="AE53" s="42">
        <f t="shared" si="22"/>
        <v>2</v>
      </c>
      <c r="AF53" s="12">
        <v>1</v>
      </c>
      <c r="AG53" s="11">
        <v>1</v>
      </c>
      <c r="AH53" s="42">
        <f t="shared" si="23"/>
        <v>2</v>
      </c>
      <c r="AI53" s="12">
        <v>1</v>
      </c>
      <c r="AJ53" s="11">
        <v>1</v>
      </c>
      <c r="AK53" s="42">
        <f t="shared" si="24"/>
        <v>2</v>
      </c>
    </row>
    <row r="54" spans="1:37" x14ac:dyDescent="0.25">
      <c r="A54" s="14">
        <v>21</v>
      </c>
      <c r="B54" s="11">
        <v>1</v>
      </c>
      <c r="C54" s="11">
        <v>1</v>
      </c>
      <c r="D54" s="42">
        <f t="shared" si="13"/>
        <v>2</v>
      </c>
      <c r="E54" s="12">
        <v>0</v>
      </c>
      <c r="F54" s="11">
        <v>1</v>
      </c>
      <c r="G54" s="42">
        <f t="shared" si="14"/>
        <v>1</v>
      </c>
      <c r="H54" s="11">
        <v>1</v>
      </c>
      <c r="I54" s="11">
        <v>0</v>
      </c>
      <c r="J54" s="42">
        <f t="shared" si="15"/>
        <v>1</v>
      </c>
      <c r="K54" s="11">
        <v>1</v>
      </c>
      <c r="L54" s="11">
        <v>1</v>
      </c>
      <c r="M54" s="42">
        <f t="shared" si="16"/>
        <v>2</v>
      </c>
      <c r="N54" s="11">
        <v>1</v>
      </c>
      <c r="O54" s="11">
        <v>1</v>
      </c>
      <c r="P54" s="42">
        <f t="shared" si="17"/>
        <v>2</v>
      </c>
      <c r="Q54" s="12">
        <v>1</v>
      </c>
      <c r="R54" s="11">
        <v>1</v>
      </c>
      <c r="S54" s="42">
        <f t="shared" si="18"/>
        <v>2</v>
      </c>
      <c r="T54" s="12">
        <v>1</v>
      </c>
      <c r="U54" s="11">
        <v>0</v>
      </c>
      <c r="V54" s="42">
        <f t="shared" si="19"/>
        <v>1</v>
      </c>
      <c r="W54" s="12">
        <v>0</v>
      </c>
      <c r="X54" s="11">
        <v>1</v>
      </c>
      <c r="Y54" s="42">
        <f t="shared" si="20"/>
        <v>1</v>
      </c>
      <c r="Z54" s="12">
        <v>1</v>
      </c>
      <c r="AA54" s="11">
        <v>1</v>
      </c>
      <c r="AB54" s="42">
        <f t="shared" si="21"/>
        <v>2</v>
      </c>
      <c r="AC54" s="12">
        <v>1</v>
      </c>
      <c r="AD54" s="11">
        <v>1</v>
      </c>
      <c r="AE54" s="42">
        <f t="shared" si="22"/>
        <v>2</v>
      </c>
      <c r="AF54" s="12">
        <v>1</v>
      </c>
      <c r="AG54" s="11">
        <v>1</v>
      </c>
      <c r="AH54" s="42">
        <f t="shared" si="23"/>
        <v>2</v>
      </c>
      <c r="AI54" s="12">
        <v>1</v>
      </c>
      <c r="AJ54" s="11">
        <v>0</v>
      </c>
      <c r="AK54" s="42">
        <f t="shared" si="24"/>
        <v>1</v>
      </c>
    </row>
    <row r="55" spans="1:37" x14ac:dyDescent="0.25">
      <c r="A55" s="14">
        <v>22</v>
      </c>
      <c r="B55" s="11">
        <v>1</v>
      </c>
      <c r="C55" s="11">
        <v>1</v>
      </c>
      <c r="D55" s="42">
        <f t="shared" si="13"/>
        <v>2</v>
      </c>
      <c r="E55" s="12">
        <v>1</v>
      </c>
      <c r="F55" s="11">
        <v>1</v>
      </c>
      <c r="G55" s="42">
        <f t="shared" si="14"/>
        <v>2</v>
      </c>
      <c r="H55" s="11">
        <v>1</v>
      </c>
      <c r="I55" s="11">
        <v>1</v>
      </c>
      <c r="J55" s="42">
        <f t="shared" si="15"/>
        <v>2</v>
      </c>
      <c r="K55" s="11">
        <v>1</v>
      </c>
      <c r="L55" s="11">
        <v>1</v>
      </c>
      <c r="M55" s="42">
        <f t="shared" si="16"/>
        <v>2</v>
      </c>
      <c r="N55" s="11">
        <v>1</v>
      </c>
      <c r="O55" s="11">
        <v>1</v>
      </c>
      <c r="P55" s="42">
        <f t="shared" si="17"/>
        <v>2</v>
      </c>
      <c r="Q55" s="12">
        <v>1</v>
      </c>
      <c r="R55" s="11">
        <v>1</v>
      </c>
      <c r="S55" s="42">
        <f t="shared" si="18"/>
        <v>2</v>
      </c>
      <c r="T55" s="12">
        <v>1</v>
      </c>
      <c r="U55" s="11">
        <v>1</v>
      </c>
      <c r="V55" s="42">
        <f t="shared" si="19"/>
        <v>2</v>
      </c>
      <c r="W55" s="12">
        <v>1</v>
      </c>
      <c r="X55" s="11">
        <v>1</v>
      </c>
      <c r="Y55" s="42">
        <f t="shared" si="20"/>
        <v>2</v>
      </c>
      <c r="Z55" s="12">
        <v>1</v>
      </c>
      <c r="AA55" s="11">
        <v>1</v>
      </c>
      <c r="AB55" s="42">
        <f t="shared" si="21"/>
        <v>2</v>
      </c>
      <c r="AC55" s="12">
        <v>1</v>
      </c>
      <c r="AD55" s="11">
        <v>1</v>
      </c>
      <c r="AE55" s="42">
        <f t="shared" si="22"/>
        <v>2</v>
      </c>
      <c r="AF55" s="12">
        <v>1</v>
      </c>
      <c r="AG55" s="11">
        <v>1</v>
      </c>
      <c r="AH55" s="42">
        <f t="shared" si="23"/>
        <v>2</v>
      </c>
      <c r="AI55" s="12">
        <v>1</v>
      </c>
      <c r="AJ55" s="11">
        <v>1</v>
      </c>
      <c r="AK55" s="42">
        <f t="shared" si="24"/>
        <v>2</v>
      </c>
    </row>
    <row r="56" spans="1:37" x14ac:dyDescent="0.25">
      <c r="A56" s="14">
        <v>23</v>
      </c>
      <c r="B56" s="11">
        <v>1</v>
      </c>
      <c r="C56" s="11">
        <v>1</v>
      </c>
      <c r="D56" s="42">
        <f t="shared" si="13"/>
        <v>2</v>
      </c>
      <c r="E56" s="12">
        <v>1</v>
      </c>
      <c r="F56" s="11">
        <v>1</v>
      </c>
      <c r="G56" s="42">
        <f t="shared" si="14"/>
        <v>2</v>
      </c>
      <c r="H56" s="11">
        <v>1</v>
      </c>
      <c r="I56" s="11">
        <v>1</v>
      </c>
      <c r="J56" s="42">
        <f t="shared" si="15"/>
        <v>2</v>
      </c>
      <c r="K56" s="11">
        <v>1</v>
      </c>
      <c r="L56" s="11">
        <v>1</v>
      </c>
      <c r="M56" s="42">
        <f t="shared" si="16"/>
        <v>2</v>
      </c>
      <c r="N56" s="11">
        <v>1</v>
      </c>
      <c r="O56" s="11">
        <v>1</v>
      </c>
      <c r="P56" s="42">
        <f t="shared" si="17"/>
        <v>2</v>
      </c>
      <c r="Q56" s="12">
        <v>1</v>
      </c>
      <c r="R56" s="11">
        <v>1</v>
      </c>
      <c r="S56" s="42">
        <f t="shared" si="18"/>
        <v>2</v>
      </c>
      <c r="T56" s="12">
        <v>1</v>
      </c>
      <c r="U56" s="11">
        <v>1</v>
      </c>
      <c r="V56" s="42">
        <f t="shared" si="19"/>
        <v>2</v>
      </c>
      <c r="W56" s="12">
        <v>1</v>
      </c>
      <c r="X56" s="11">
        <v>1</v>
      </c>
      <c r="Y56" s="42">
        <f t="shared" si="20"/>
        <v>2</v>
      </c>
      <c r="Z56" s="12">
        <v>1</v>
      </c>
      <c r="AA56" s="11">
        <v>0</v>
      </c>
      <c r="AB56" s="42">
        <f t="shared" si="21"/>
        <v>1</v>
      </c>
      <c r="AC56" s="12">
        <v>1</v>
      </c>
      <c r="AD56" s="11">
        <v>1</v>
      </c>
      <c r="AE56" s="42">
        <f t="shared" si="22"/>
        <v>2</v>
      </c>
      <c r="AF56" s="12">
        <v>1</v>
      </c>
      <c r="AG56" s="11">
        <v>1</v>
      </c>
      <c r="AH56" s="42">
        <f t="shared" si="23"/>
        <v>2</v>
      </c>
      <c r="AI56" s="12">
        <v>1</v>
      </c>
      <c r="AJ56" s="11">
        <v>1</v>
      </c>
      <c r="AK56" s="42">
        <f t="shared" si="24"/>
        <v>2</v>
      </c>
    </row>
    <row r="57" spans="1:37" x14ac:dyDescent="0.25">
      <c r="A57" s="14">
        <v>24</v>
      </c>
      <c r="B57" s="11">
        <v>1</v>
      </c>
      <c r="C57" s="11">
        <v>1</v>
      </c>
      <c r="D57" s="42">
        <f t="shared" si="13"/>
        <v>2</v>
      </c>
      <c r="E57" s="12">
        <v>1</v>
      </c>
      <c r="F57" s="11">
        <v>1</v>
      </c>
      <c r="G57" s="42">
        <f t="shared" si="14"/>
        <v>2</v>
      </c>
      <c r="H57" s="11">
        <v>1</v>
      </c>
      <c r="I57" s="11">
        <v>1</v>
      </c>
      <c r="J57" s="42">
        <f t="shared" si="15"/>
        <v>2</v>
      </c>
      <c r="K57" s="11">
        <v>1</v>
      </c>
      <c r="L57" s="11">
        <v>1</v>
      </c>
      <c r="M57" s="42">
        <f t="shared" si="16"/>
        <v>2</v>
      </c>
      <c r="N57" s="11">
        <v>0</v>
      </c>
      <c r="O57" s="11">
        <v>0</v>
      </c>
      <c r="P57" s="42">
        <f t="shared" si="17"/>
        <v>0</v>
      </c>
      <c r="Q57" s="12">
        <v>1</v>
      </c>
      <c r="R57" s="11">
        <v>1</v>
      </c>
      <c r="S57" s="42">
        <f t="shared" si="18"/>
        <v>2</v>
      </c>
      <c r="T57" s="12">
        <v>1</v>
      </c>
      <c r="U57" s="11">
        <v>1</v>
      </c>
      <c r="V57" s="42">
        <f t="shared" si="19"/>
        <v>2</v>
      </c>
      <c r="W57" s="12">
        <v>1</v>
      </c>
      <c r="X57" s="11">
        <v>1</v>
      </c>
      <c r="Y57" s="42">
        <f t="shared" si="20"/>
        <v>2</v>
      </c>
      <c r="Z57" s="12">
        <v>1</v>
      </c>
      <c r="AA57" s="11">
        <v>1</v>
      </c>
      <c r="AB57" s="42">
        <f t="shared" si="21"/>
        <v>2</v>
      </c>
      <c r="AC57" s="12">
        <v>1</v>
      </c>
      <c r="AD57" s="11">
        <v>1</v>
      </c>
      <c r="AE57" s="42">
        <f t="shared" si="22"/>
        <v>2</v>
      </c>
      <c r="AF57" s="12">
        <v>1</v>
      </c>
      <c r="AG57" s="11">
        <v>1</v>
      </c>
      <c r="AH57" s="42">
        <f t="shared" si="23"/>
        <v>2</v>
      </c>
      <c r="AI57" s="12">
        <v>1</v>
      </c>
      <c r="AJ57" s="11">
        <v>1</v>
      </c>
      <c r="AK57" s="42">
        <f t="shared" si="24"/>
        <v>2</v>
      </c>
    </row>
    <row r="58" spans="1:37" x14ac:dyDescent="0.25">
      <c r="A58" s="14">
        <v>25</v>
      </c>
      <c r="B58" s="11">
        <v>1</v>
      </c>
      <c r="C58" s="11">
        <v>1</v>
      </c>
      <c r="D58" s="42">
        <f t="shared" si="13"/>
        <v>2</v>
      </c>
      <c r="E58" s="12">
        <v>1</v>
      </c>
      <c r="F58" s="11">
        <v>1</v>
      </c>
      <c r="G58" s="42">
        <f t="shared" si="14"/>
        <v>2</v>
      </c>
      <c r="H58" s="11">
        <v>1</v>
      </c>
      <c r="I58" s="11">
        <v>1</v>
      </c>
      <c r="J58" s="42">
        <f t="shared" si="15"/>
        <v>2</v>
      </c>
      <c r="K58" s="11">
        <v>1</v>
      </c>
      <c r="L58" s="11">
        <v>1</v>
      </c>
      <c r="M58" s="42">
        <f t="shared" si="16"/>
        <v>2</v>
      </c>
      <c r="N58" s="11">
        <v>1</v>
      </c>
      <c r="O58" s="11">
        <v>1</v>
      </c>
      <c r="P58" s="42">
        <f t="shared" si="17"/>
        <v>2</v>
      </c>
      <c r="Q58" s="12">
        <v>1</v>
      </c>
      <c r="R58" s="11">
        <v>1</v>
      </c>
      <c r="S58" s="42">
        <f t="shared" si="18"/>
        <v>2</v>
      </c>
      <c r="T58" s="12">
        <v>1</v>
      </c>
      <c r="U58" s="11">
        <v>1</v>
      </c>
      <c r="V58" s="42">
        <f t="shared" si="19"/>
        <v>2</v>
      </c>
      <c r="W58" s="12">
        <v>1</v>
      </c>
      <c r="X58" s="11">
        <v>1</v>
      </c>
      <c r="Y58" s="42">
        <f t="shared" si="20"/>
        <v>2</v>
      </c>
      <c r="Z58" s="12">
        <v>1</v>
      </c>
      <c r="AA58" s="11">
        <v>1</v>
      </c>
      <c r="AB58" s="42">
        <f t="shared" si="21"/>
        <v>2</v>
      </c>
      <c r="AC58" s="12">
        <v>1</v>
      </c>
      <c r="AD58" s="11">
        <v>1</v>
      </c>
      <c r="AE58" s="42">
        <f t="shared" si="22"/>
        <v>2</v>
      </c>
      <c r="AF58" s="12">
        <v>0</v>
      </c>
      <c r="AG58" s="11">
        <v>0</v>
      </c>
      <c r="AH58" s="42">
        <f t="shared" si="23"/>
        <v>0</v>
      </c>
      <c r="AI58" s="12">
        <v>1</v>
      </c>
      <c r="AJ58" s="11">
        <v>1</v>
      </c>
      <c r="AK58" s="42">
        <f t="shared" si="24"/>
        <v>2</v>
      </c>
    </row>
    <row r="59" spans="1:37" x14ac:dyDescent="0.25">
      <c r="A59" s="14">
        <v>26</v>
      </c>
      <c r="B59" s="11">
        <v>1</v>
      </c>
      <c r="C59" s="11">
        <v>1</v>
      </c>
      <c r="D59" s="42">
        <f t="shared" si="13"/>
        <v>2</v>
      </c>
      <c r="E59" s="12">
        <v>0</v>
      </c>
      <c r="F59" s="11">
        <v>1</v>
      </c>
      <c r="G59" s="42">
        <f t="shared" si="14"/>
        <v>1</v>
      </c>
      <c r="H59" s="11">
        <v>0</v>
      </c>
      <c r="I59" s="11">
        <v>1</v>
      </c>
      <c r="J59" s="42">
        <f t="shared" si="15"/>
        <v>1</v>
      </c>
      <c r="K59" s="11">
        <v>1</v>
      </c>
      <c r="L59" s="11">
        <v>1</v>
      </c>
      <c r="M59" s="42">
        <f t="shared" si="16"/>
        <v>2</v>
      </c>
      <c r="N59" s="11">
        <v>1</v>
      </c>
      <c r="O59" s="11">
        <v>1</v>
      </c>
      <c r="P59" s="42">
        <f t="shared" si="17"/>
        <v>2</v>
      </c>
      <c r="Q59" s="12">
        <v>1</v>
      </c>
      <c r="R59" s="11">
        <v>1</v>
      </c>
      <c r="S59" s="42">
        <f t="shared" si="18"/>
        <v>2</v>
      </c>
      <c r="T59" s="12">
        <v>1</v>
      </c>
      <c r="U59" s="11">
        <v>1</v>
      </c>
      <c r="V59" s="42">
        <f t="shared" si="19"/>
        <v>2</v>
      </c>
      <c r="W59" s="12">
        <v>1</v>
      </c>
      <c r="X59" s="11">
        <v>1</v>
      </c>
      <c r="Y59" s="42">
        <f t="shared" si="20"/>
        <v>2</v>
      </c>
      <c r="Z59" s="12">
        <v>1</v>
      </c>
      <c r="AA59" s="11">
        <v>1</v>
      </c>
      <c r="AB59" s="42">
        <f t="shared" si="21"/>
        <v>2</v>
      </c>
      <c r="AC59" s="12">
        <v>0</v>
      </c>
      <c r="AD59" s="11">
        <v>0</v>
      </c>
      <c r="AE59" s="42">
        <f t="shared" si="22"/>
        <v>0</v>
      </c>
      <c r="AF59" s="12">
        <v>1</v>
      </c>
      <c r="AG59" s="11">
        <v>1</v>
      </c>
      <c r="AH59" s="42">
        <f t="shared" si="23"/>
        <v>2</v>
      </c>
      <c r="AI59" s="12">
        <v>1</v>
      </c>
      <c r="AJ59" s="11">
        <v>0</v>
      </c>
      <c r="AK59" s="42">
        <f t="shared" si="24"/>
        <v>1</v>
      </c>
    </row>
    <row r="60" spans="1:37" x14ac:dyDescent="0.25">
      <c r="A60" s="14">
        <v>27</v>
      </c>
      <c r="B60" s="11">
        <v>1</v>
      </c>
      <c r="C60" s="11">
        <v>1</v>
      </c>
      <c r="D60" s="42">
        <f t="shared" si="13"/>
        <v>2</v>
      </c>
      <c r="E60" s="12">
        <v>0</v>
      </c>
      <c r="F60" s="11">
        <v>1</v>
      </c>
      <c r="G60" s="42">
        <f t="shared" si="14"/>
        <v>1</v>
      </c>
      <c r="H60" s="11">
        <v>1</v>
      </c>
      <c r="I60" s="11">
        <v>1</v>
      </c>
      <c r="J60" s="42">
        <f t="shared" si="15"/>
        <v>2</v>
      </c>
      <c r="K60" s="11">
        <v>1</v>
      </c>
      <c r="L60" s="11">
        <v>1</v>
      </c>
      <c r="M60" s="42">
        <f t="shared" si="16"/>
        <v>2</v>
      </c>
      <c r="N60" s="11">
        <v>1</v>
      </c>
      <c r="O60" s="11">
        <v>1</v>
      </c>
      <c r="P60" s="42">
        <f t="shared" si="17"/>
        <v>2</v>
      </c>
      <c r="Q60" s="12">
        <v>1</v>
      </c>
      <c r="R60" s="11">
        <v>1</v>
      </c>
      <c r="S60" s="42">
        <f t="shared" si="18"/>
        <v>2</v>
      </c>
      <c r="T60" s="12">
        <v>1</v>
      </c>
      <c r="U60" s="11">
        <v>0</v>
      </c>
      <c r="V60" s="42">
        <f t="shared" si="19"/>
        <v>1</v>
      </c>
      <c r="W60" s="12">
        <v>1</v>
      </c>
      <c r="X60" s="11">
        <v>1</v>
      </c>
      <c r="Y60" s="42">
        <f t="shared" si="20"/>
        <v>2</v>
      </c>
      <c r="Z60" s="12">
        <v>1</v>
      </c>
      <c r="AA60" s="11">
        <v>1</v>
      </c>
      <c r="AB60" s="42">
        <f t="shared" si="21"/>
        <v>2</v>
      </c>
      <c r="AC60" s="12">
        <v>0</v>
      </c>
      <c r="AD60" s="11">
        <v>0</v>
      </c>
      <c r="AE60" s="42">
        <f t="shared" si="22"/>
        <v>0</v>
      </c>
      <c r="AF60" s="12">
        <v>1</v>
      </c>
      <c r="AG60" s="11">
        <v>1</v>
      </c>
      <c r="AH60" s="42">
        <f t="shared" si="23"/>
        <v>2</v>
      </c>
      <c r="AI60" s="12">
        <v>0</v>
      </c>
      <c r="AJ60" s="11">
        <v>0</v>
      </c>
      <c r="AK60" s="42">
        <f t="shared" si="24"/>
        <v>0</v>
      </c>
    </row>
    <row r="61" spans="1:37" s="27" customFormat="1" x14ac:dyDescent="0.25">
      <c r="A61" s="44" t="s">
        <v>10</v>
      </c>
      <c r="B61" s="44">
        <f t="shared" ref="B61:AK61" si="25">SUM(B34:B60)</f>
        <v>23</v>
      </c>
      <c r="C61" s="44">
        <f t="shared" si="25"/>
        <v>25</v>
      </c>
      <c r="D61" s="33">
        <f t="shared" si="25"/>
        <v>48</v>
      </c>
      <c r="E61" s="44">
        <f t="shared" si="25"/>
        <v>19</v>
      </c>
      <c r="F61" s="44">
        <f t="shared" si="25"/>
        <v>27</v>
      </c>
      <c r="G61" s="33">
        <f t="shared" si="25"/>
        <v>46</v>
      </c>
      <c r="H61" s="44">
        <f t="shared" si="25"/>
        <v>21</v>
      </c>
      <c r="I61" s="44">
        <f t="shared" si="25"/>
        <v>23</v>
      </c>
      <c r="J61" s="33">
        <f t="shared" si="25"/>
        <v>44</v>
      </c>
      <c r="K61" s="44">
        <f t="shared" si="25"/>
        <v>25</v>
      </c>
      <c r="L61" s="44">
        <f t="shared" si="25"/>
        <v>24</v>
      </c>
      <c r="M61" s="33">
        <f t="shared" si="25"/>
        <v>49</v>
      </c>
      <c r="N61" s="44">
        <f t="shared" si="25"/>
        <v>25</v>
      </c>
      <c r="O61" s="44">
        <f t="shared" si="25"/>
        <v>23</v>
      </c>
      <c r="P61" s="33">
        <f t="shared" si="25"/>
        <v>48</v>
      </c>
      <c r="Q61" s="44">
        <f t="shared" si="25"/>
        <v>25</v>
      </c>
      <c r="R61" s="44">
        <f t="shared" si="25"/>
        <v>26</v>
      </c>
      <c r="S61" s="33">
        <f t="shared" si="25"/>
        <v>51</v>
      </c>
      <c r="T61" s="44">
        <f t="shared" si="25"/>
        <v>23</v>
      </c>
      <c r="U61" s="44">
        <f t="shared" si="25"/>
        <v>23</v>
      </c>
      <c r="V61" s="33">
        <f t="shared" si="25"/>
        <v>46</v>
      </c>
      <c r="W61" s="44">
        <f t="shared" si="25"/>
        <v>24</v>
      </c>
      <c r="X61" s="44">
        <f t="shared" si="25"/>
        <v>22</v>
      </c>
      <c r="Y61" s="33">
        <f t="shared" si="25"/>
        <v>46</v>
      </c>
      <c r="Z61" s="44">
        <f t="shared" si="25"/>
        <v>23</v>
      </c>
      <c r="AA61" s="44">
        <f t="shared" si="25"/>
        <v>19</v>
      </c>
      <c r="AB61" s="33">
        <f t="shared" si="25"/>
        <v>42</v>
      </c>
      <c r="AC61" s="44">
        <f t="shared" si="25"/>
        <v>16</v>
      </c>
      <c r="AD61" s="44">
        <f t="shared" si="25"/>
        <v>19</v>
      </c>
      <c r="AE61" s="33">
        <f t="shared" si="25"/>
        <v>35</v>
      </c>
      <c r="AF61" s="44">
        <f t="shared" si="25"/>
        <v>23</v>
      </c>
      <c r="AG61" s="44">
        <f t="shared" si="25"/>
        <v>24</v>
      </c>
      <c r="AH61" s="49">
        <f t="shared" si="25"/>
        <v>47</v>
      </c>
      <c r="AI61" s="44">
        <f t="shared" si="25"/>
        <v>18</v>
      </c>
      <c r="AJ61" s="44">
        <f t="shared" si="25"/>
        <v>19</v>
      </c>
      <c r="AK61" s="49">
        <f t="shared" si="25"/>
        <v>37</v>
      </c>
    </row>
  </sheetData>
  <mergeCells count="26">
    <mergeCell ref="A32:A33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I1:AK1"/>
    <mergeCell ref="AI32:AK32"/>
    <mergeCell ref="AC32:AE32"/>
    <mergeCell ref="AF32:AH32"/>
    <mergeCell ref="A1:A2"/>
    <mergeCell ref="W1:Y1"/>
    <mergeCell ref="Z1:AB1"/>
    <mergeCell ref="AC1:AE1"/>
    <mergeCell ref="AF1:AH1"/>
    <mergeCell ref="T1:V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4F745-54BD-4A8F-B6E9-0D954416EC7B}">
  <dimension ref="A2:AH33"/>
  <sheetViews>
    <sheetView tabSelected="1" topLeftCell="E1" zoomScale="58" zoomScaleNormal="58" workbookViewId="0">
      <selection activeCell="AF4" sqref="AF4"/>
    </sheetView>
  </sheetViews>
  <sheetFormatPr defaultRowHeight="15" x14ac:dyDescent="0.25"/>
  <cols>
    <col min="1" max="1" width="6.42578125" customWidth="1"/>
    <col min="2" max="2" width="33.42578125" customWidth="1"/>
    <col min="3" max="3" width="14.140625" customWidth="1"/>
    <col min="16" max="16" width="8.28515625" customWidth="1"/>
    <col min="17" max="17" width="34.42578125" customWidth="1"/>
    <col min="18" max="18" width="9.5703125" customWidth="1"/>
    <col min="30" max="30" width="10.140625" customWidth="1"/>
    <col min="32" max="32" width="15" customWidth="1"/>
    <col min="33" max="33" width="15.42578125" customWidth="1"/>
    <col min="34" max="34" width="15.28515625" customWidth="1"/>
  </cols>
  <sheetData>
    <row r="2" spans="1:34" ht="22.5" x14ac:dyDescent="0.3">
      <c r="A2" s="142" t="s">
        <v>36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</row>
    <row r="4" spans="1:34" ht="15.75" x14ac:dyDescent="0.25">
      <c r="A4" s="147" t="s">
        <v>12</v>
      </c>
      <c r="B4" s="91" t="s">
        <v>13</v>
      </c>
      <c r="C4" s="141" t="s">
        <v>37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P4" s="147" t="s">
        <v>12</v>
      </c>
      <c r="Q4" s="91" t="s">
        <v>13</v>
      </c>
      <c r="R4" s="141" t="s">
        <v>38</v>
      </c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E4" s="32" t="s">
        <v>47</v>
      </c>
      <c r="AF4" s="32" t="s">
        <v>39</v>
      </c>
      <c r="AG4" s="32" t="s">
        <v>40</v>
      </c>
      <c r="AH4" s="32" t="s">
        <v>41</v>
      </c>
    </row>
    <row r="5" spans="1:34" ht="15.75" x14ac:dyDescent="0.25">
      <c r="A5" s="147"/>
      <c r="B5" s="92" t="s">
        <v>14</v>
      </c>
      <c r="C5" s="93">
        <v>1</v>
      </c>
      <c r="D5" s="93">
        <v>2</v>
      </c>
      <c r="E5" s="93">
        <v>3</v>
      </c>
      <c r="F5" s="93">
        <v>4</v>
      </c>
      <c r="G5" s="93">
        <v>5</v>
      </c>
      <c r="H5" s="93">
        <v>6</v>
      </c>
      <c r="I5" s="93">
        <v>7</v>
      </c>
      <c r="J5" s="93">
        <v>8</v>
      </c>
      <c r="K5" s="93">
        <v>9</v>
      </c>
      <c r="L5" s="94">
        <v>10</v>
      </c>
      <c r="M5" s="94">
        <v>11</v>
      </c>
      <c r="N5" s="94">
        <v>12</v>
      </c>
      <c r="P5" s="147"/>
      <c r="Q5" s="92" t="s">
        <v>14</v>
      </c>
      <c r="R5" s="94">
        <v>1</v>
      </c>
      <c r="S5" s="94">
        <v>2</v>
      </c>
      <c r="T5" s="94">
        <v>3</v>
      </c>
      <c r="U5" s="94">
        <v>4</v>
      </c>
      <c r="V5" s="94">
        <v>5</v>
      </c>
      <c r="W5" s="94">
        <v>6</v>
      </c>
      <c r="X5" s="94">
        <v>7</v>
      </c>
      <c r="Y5" s="94">
        <v>8</v>
      </c>
      <c r="Z5" s="94">
        <v>9</v>
      </c>
      <c r="AA5" s="94">
        <v>10</v>
      </c>
      <c r="AB5" s="94">
        <v>11</v>
      </c>
      <c r="AC5" s="94">
        <v>12</v>
      </c>
      <c r="AE5" s="97">
        <v>1</v>
      </c>
      <c r="AF5" s="98">
        <f>CORREL(C6:C32,R6:R32)</f>
        <v>0.65044363558799123</v>
      </c>
      <c r="AG5" s="143">
        <v>0.38100000000000001</v>
      </c>
      <c r="AH5" s="97" t="s">
        <v>42</v>
      </c>
    </row>
    <row r="6" spans="1:34" ht="15.75" x14ac:dyDescent="0.25">
      <c r="A6" s="79">
        <v>1</v>
      </c>
      <c r="B6" s="31" t="s">
        <v>110</v>
      </c>
      <c r="C6" s="79">
        <f>'JAWABAN SISWA'!O7+'JAWABAN SISWA'!O71</f>
        <v>0</v>
      </c>
      <c r="D6" s="79">
        <f>'JAWABAN SISWA'!P7+'JAWABAN SISWA'!P71</f>
        <v>1</v>
      </c>
      <c r="E6" s="79">
        <f>'JAWABAN SISWA'!Q7+'JAWABAN SISWA'!Q71</f>
        <v>2</v>
      </c>
      <c r="F6" s="79">
        <f>'JAWABAN SISWA'!R7+'JAWABAN SISWA'!R71</f>
        <v>0</v>
      </c>
      <c r="G6" s="79">
        <f>'JAWABAN SISWA'!S7+'JAWABAN SISWA'!S71</f>
        <v>2</v>
      </c>
      <c r="H6" s="79">
        <f>'JAWABAN SISWA'!T7+'JAWABAN SISWA'!T71</f>
        <v>2</v>
      </c>
      <c r="I6" s="79">
        <f>'JAWABAN SISWA'!U7+'JAWABAN SISWA'!U71</f>
        <v>1</v>
      </c>
      <c r="J6" s="79">
        <f>'JAWABAN SISWA'!V7+'JAWABAN SISWA'!V71</f>
        <v>0</v>
      </c>
      <c r="K6" s="79">
        <f>'JAWABAN SISWA'!W7+'JAWABAN SISWA'!W71</f>
        <v>1</v>
      </c>
      <c r="L6" s="79">
        <f>'JAWABAN SISWA'!X7+'JAWABAN SISWA'!X71</f>
        <v>0</v>
      </c>
      <c r="M6" s="79">
        <f>'JAWABAN SISWA'!Y7+'JAWABAN SISWA'!Y71</f>
        <v>0</v>
      </c>
      <c r="N6" s="79">
        <f>'JAWABAN SISWA'!Z7+'JAWABAN SISWA'!Z71</f>
        <v>0</v>
      </c>
      <c r="P6" s="79">
        <v>1</v>
      </c>
      <c r="Q6" s="31" t="s">
        <v>110</v>
      </c>
      <c r="R6" s="79">
        <f>'JAWABAN SISWA'!O39+'JAWABAN SISWA'!O103</f>
        <v>0</v>
      </c>
      <c r="S6" s="79">
        <f>'JAWABAN SISWA'!P39+'JAWABAN SISWA'!P103</f>
        <v>1</v>
      </c>
      <c r="T6" s="79">
        <f>'JAWABAN SISWA'!Q39+'JAWABAN SISWA'!Q103</f>
        <v>2</v>
      </c>
      <c r="U6" s="79">
        <f>'JAWABAN SISWA'!R39+'JAWABAN SISWA'!R103</f>
        <v>0</v>
      </c>
      <c r="V6" s="79">
        <f>'JAWABAN SISWA'!S39+'JAWABAN SISWA'!S103</f>
        <v>2</v>
      </c>
      <c r="W6" s="79">
        <f>'JAWABAN SISWA'!T39+'JAWABAN SISWA'!T103</f>
        <v>2</v>
      </c>
      <c r="X6" s="79">
        <f>'JAWABAN SISWA'!U39+'JAWABAN SISWA'!U103</f>
        <v>0</v>
      </c>
      <c r="Y6" s="79">
        <f>'JAWABAN SISWA'!V39+'JAWABAN SISWA'!V103</f>
        <v>0</v>
      </c>
      <c r="Z6" s="79">
        <f>'JAWABAN SISWA'!W39+'JAWABAN SISWA'!W103</f>
        <v>1</v>
      </c>
      <c r="AA6" s="79">
        <f>'JAWABAN SISWA'!X39+'JAWABAN SISWA'!X103</f>
        <v>0</v>
      </c>
      <c r="AB6" s="79">
        <f>'JAWABAN SISWA'!Y39+'JAWABAN SISWA'!Y103</f>
        <v>0</v>
      </c>
      <c r="AC6" s="79">
        <f>'JAWABAN SISWA'!Z39+'JAWABAN SISWA'!Z103</f>
        <v>0</v>
      </c>
      <c r="AE6" s="97">
        <v>2</v>
      </c>
      <c r="AF6" s="98">
        <f>CORREL(D6:D32,S6:S32)</f>
        <v>0.47112159634133227</v>
      </c>
      <c r="AG6" s="143"/>
      <c r="AH6" s="97" t="s">
        <v>42</v>
      </c>
    </row>
    <row r="7" spans="1:34" ht="15.75" x14ac:dyDescent="0.25">
      <c r="A7" s="79">
        <v>2</v>
      </c>
      <c r="B7" s="31" t="s">
        <v>111</v>
      </c>
      <c r="C7" s="79">
        <f>'JAWABAN SISWA'!O8+'JAWABAN SISWA'!O72</f>
        <v>1</v>
      </c>
      <c r="D7" s="79">
        <f>'JAWABAN SISWA'!P8+'JAWABAN SISWA'!P72</f>
        <v>1</v>
      </c>
      <c r="E7" s="79">
        <f>'JAWABAN SISWA'!Q8+'JAWABAN SISWA'!Q72</f>
        <v>1</v>
      </c>
      <c r="F7" s="79">
        <f>'JAWABAN SISWA'!R8+'JAWABAN SISWA'!R72</f>
        <v>2</v>
      </c>
      <c r="G7" s="79">
        <f>'JAWABAN SISWA'!S8+'JAWABAN SISWA'!S72</f>
        <v>2</v>
      </c>
      <c r="H7" s="79">
        <f>'JAWABAN SISWA'!T8+'JAWABAN SISWA'!T72</f>
        <v>2</v>
      </c>
      <c r="I7" s="79">
        <f>'JAWABAN SISWA'!U8+'JAWABAN SISWA'!U72</f>
        <v>2</v>
      </c>
      <c r="J7" s="79">
        <f>'JAWABAN SISWA'!V8+'JAWABAN SISWA'!V72</f>
        <v>2</v>
      </c>
      <c r="K7" s="79">
        <f>'JAWABAN SISWA'!W8+'JAWABAN SISWA'!W72</f>
        <v>1</v>
      </c>
      <c r="L7" s="79">
        <f>'JAWABAN SISWA'!X8+'JAWABAN SISWA'!X72</f>
        <v>1</v>
      </c>
      <c r="M7" s="79">
        <f>'JAWABAN SISWA'!Y8+'JAWABAN SISWA'!Y72</f>
        <v>1</v>
      </c>
      <c r="N7" s="79">
        <f>'JAWABAN SISWA'!Z8+'JAWABAN SISWA'!Z72</f>
        <v>1</v>
      </c>
      <c r="P7" s="79">
        <v>2</v>
      </c>
      <c r="Q7" s="31" t="s">
        <v>111</v>
      </c>
      <c r="R7" s="79">
        <f>'JAWABAN SISWA'!O40+'JAWABAN SISWA'!O104</f>
        <v>1</v>
      </c>
      <c r="S7" s="79">
        <f>'JAWABAN SISWA'!P40+'JAWABAN SISWA'!P104</f>
        <v>2</v>
      </c>
      <c r="T7" s="79">
        <f>'JAWABAN SISWA'!Q40+'JAWABAN SISWA'!Q104</f>
        <v>0</v>
      </c>
      <c r="U7" s="79">
        <f>'JAWABAN SISWA'!R40+'JAWABAN SISWA'!R104</f>
        <v>2</v>
      </c>
      <c r="V7" s="79">
        <f>'JAWABAN SISWA'!S40+'JAWABAN SISWA'!S104</f>
        <v>2</v>
      </c>
      <c r="W7" s="79">
        <f>'JAWABAN SISWA'!T40+'JAWABAN SISWA'!T104</f>
        <v>2</v>
      </c>
      <c r="X7" s="79">
        <f>'JAWABAN SISWA'!U40+'JAWABAN SISWA'!U104</f>
        <v>2</v>
      </c>
      <c r="Y7" s="79">
        <f>'JAWABAN SISWA'!V40+'JAWABAN SISWA'!V104</f>
        <v>2</v>
      </c>
      <c r="Z7" s="79">
        <f>'JAWABAN SISWA'!W40+'JAWABAN SISWA'!W104</f>
        <v>1</v>
      </c>
      <c r="AA7" s="79">
        <f>'JAWABAN SISWA'!X40+'JAWABAN SISWA'!X104</f>
        <v>1</v>
      </c>
      <c r="AB7" s="79">
        <f>'JAWABAN SISWA'!Y40+'JAWABAN SISWA'!Y104</f>
        <v>2</v>
      </c>
      <c r="AC7" s="79">
        <f>'JAWABAN SISWA'!Z40+'JAWABAN SISWA'!Z104</f>
        <v>1</v>
      </c>
      <c r="AE7" s="97">
        <v>3</v>
      </c>
      <c r="AF7" s="98">
        <f>CORREL(E6:E32,T6:T32)</f>
        <v>0.47921139164357091</v>
      </c>
      <c r="AG7" s="143"/>
      <c r="AH7" s="97" t="s">
        <v>42</v>
      </c>
    </row>
    <row r="8" spans="1:34" ht="15.75" x14ac:dyDescent="0.25">
      <c r="A8" s="79">
        <v>3</v>
      </c>
      <c r="B8" s="31" t="s">
        <v>112</v>
      </c>
      <c r="C8" s="79">
        <f>'JAWABAN SISWA'!O9+'JAWABAN SISWA'!O73</f>
        <v>2</v>
      </c>
      <c r="D8" s="79">
        <f>'JAWABAN SISWA'!P9+'JAWABAN SISWA'!P73</f>
        <v>2</v>
      </c>
      <c r="E8" s="79">
        <f>'JAWABAN SISWA'!Q9+'JAWABAN SISWA'!Q73</f>
        <v>1</v>
      </c>
      <c r="F8" s="79">
        <f>'JAWABAN SISWA'!R9+'JAWABAN SISWA'!R73</f>
        <v>2</v>
      </c>
      <c r="G8" s="79">
        <f>'JAWABAN SISWA'!S9+'JAWABAN SISWA'!S73</f>
        <v>2</v>
      </c>
      <c r="H8" s="79">
        <f>'JAWABAN SISWA'!T9+'JAWABAN SISWA'!T73</f>
        <v>1</v>
      </c>
      <c r="I8" s="79">
        <f>'JAWABAN SISWA'!U9+'JAWABAN SISWA'!U73</f>
        <v>1</v>
      </c>
      <c r="J8" s="79">
        <f>'JAWABAN SISWA'!V9+'JAWABAN SISWA'!V73</f>
        <v>2</v>
      </c>
      <c r="K8" s="79">
        <f>'JAWABAN SISWA'!W9+'JAWABAN SISWA'!W73</f>
        <v>2</v>
      </c>
      <c r="L8" s="79">
        <f>'JAWABAN SISWA'!X9+'JAWABAN SISWA'!X73</f>
        <v>0</v>
      </c>
      <c r="M8" s="79">
        <f>'JAWABAN SISWA'!Y9+'JAWABAN SISWA'!Y73</f>
        <v>0</v>
      </c>
      <c r="N8" s="79">
        <f>'JAWABAN SISWA'!Z9+'JAWABAN SISWA'!Z73</f>
        <v>2</v>
      </c>
      <c r="P8" s="79">
        <v>3</v>
      </c>
      <c r="Q8" s="31" t="s">
        <v>112</v>
      </c>
      <c r="R8" s="79">
        <f>'JAWABAN SISWA'!O41+'JAWABAN SISWA'!O105</f>
        <v>2</v>
      </c>
      <c r="S8" s="79">
        <f>'JAWABAN SISWA'!P41+'JAWABAN SISWA'!P105</f>
        <v>2</v>
      </c>
      <c r="T8" s="79">
        <f>'JAWABAN SISWA'!Q41+'JAWABAN SISWA'!Q105</f>
        <v>0</v>
      </c>
      <c r="U8" s="79">
        <f>'JAWABAN SISWA'!R41+'JAWABAN SISWA'!R105</f>
        <v>2</v>
      </c>
      <c r="V8" s="79">
        <f>'JAWABAN SISWA'!S41+'JAWABAN SISWA'!S105</f>
        <v>2</v>
      </c>
      <c r="W8" s="79">
        <f>'JAWABAN SISWA'!T41+'JAWABAN SISWA'!T105</f>
        <v>1</v>
      </c>
      <c r="X8" s="79">
        <f>'JAWABAN SISWA'!U41+'JAWABAN SISWA'!U105</f>
        <v>1</v>
      </c>
      <c r="Y8" s="79">
        <f>'JAWABAN SISWA'!V41+'JAWABAN SISWA'!V105</f>
        <v>2</v>
      </c>
      <c r="Z8" s="79">
        <f>'JAWABAN SISWA'!W41+'JAWABAN SISWA'!W105</f>
        <v>2</v>
      </c>
      <c r="AA8" s="79">
        <f>'JAWABAN SISWA'!X41+'JAWABAN SISWA'!X105</f>
        <v>1</v>
      </c>
      <c r="AB8" s="79">
        <f>'JAWABAN SISWA'!Y41+'JAWABAN SISWA'!Y105</f>
        <v>0</v>
      </c>
      <c r="AC8" s="79">
        <f>'JAWABAN SISWA'!Z41+'JAWABAN SISWA'!Z105</f>
        <v>2</v>
      </c>
      <c r="AE8" s="97">
        <v>4</v>
      </c>
      <c r="AF8" s="98">
        <f>CORREL(F6:F32,U6:U32)</f>
        <v>0.74501400762645653</v>
      </c>
      <c r="AG8" s="143"/>
      <c r="AH8" s="97" t="s">
        <v>42</v>
      </c>
    </row>
    <row r="9" spans="1:34" ht="15.75" x14ac:dyDescent="0.25">
      <c r="A9" s="79">
        <v>4</v>
      </c>
      <c r="B9" s="31" t="s">
        <v>113</v>
      </c>
      <c r="C9" s="79">
        <f>'JAWABAN SISWA'!O10+'JAWABAN SISWA'!O74</f>
        <v>2</v>
      </c>
      <c r="D9" s="79">
        <f>'JAWABAN SISWA'!P10+'JAWABAN SISWA'!P74</f>
        <v>0</v>
      </c>
      <c r="E9" s="79">
        <f>'JAWABAN SISWA'!Q10+'JAWABAN SISWA'!Q74</f>
        <v>2</v>
      </c>
      <c r="F9" s="79">
        <f>'JAWABAN SISWA'!R10+'JAWABAN SISWA'!R74</f>
        <v>2</v>
      </c>
      <c r="G9" s="79">
        <f>'JAWABAN SISWA'!S10+'JAWABAN SISWA'!S74</f>
        <v>2</v>
      </c>
      <c r="H9" s="79">
        <f>'JAWABAN SISWA'!T10+'JAWABAN SISWA'!T74</f>
        <v>2</v>
      </c>
      <c r="I9" s="79">
        <f>'JAWABAN SISWA'!U10+'JAWABAN SISWA'!U74</f>
        <v>0</v>
      </c>
      <c r="J9" s="79">
        <f>'JAWABAN SISWA'!V10+'JAWABAN SISWA'!V74</f>
        <v>2</v>
      </c>
      <c r="K9" s="79">
        <f>'JAWABAN SISWA'!W10+'JAWABAN SISWA'!W74</f>
        <v>2</v>
      </c>
      <c r="L9" s="79">
        <f>'JAWABAN SISWA'!X10+'JAWABAN SISWA'!X74</f>
        <v>1</v>
      </c>
      <c r="M9" s="79">
        <f>'JAWABAN SISWA'!Y10+'JAWABAN SISWA'!Y74</f>
        <v>2</v>
      </c>
      <c r="N9" s="79">
        <f>'JAWABAN SISWA'!Z10+'JAWABAN SISWA'!Z74</f>
        <v>2</v>
      </c>
      <c r="P9" s="79">
        <v>4</v>
      </c>
      <c r="Q9" s="31" t="s">
        <v>113</v>
      </c>
      <c r="R9" s="79">
        <f>'JAWABAN SISWA'!O42+'JAWABAN SISWA'!O106</f>
        <v>2</v>
      </c>
      <c r="S9" s="79">
        <f>'JAWABAN SISWA'!P42+'JAWABAN SISWA'!P106</f>
        <v>2</v>
      </c>
      <c r="T9" s="79">
        <f>'JAWABAN SISWA'!Q42+'JAWABAN SISWA'!Q106</f>
        <v>2</v>
      </c>
      <c r="U9" s="79">
        <f>'JAWABAN SISWA'!R42+'JAWABAN SISWA'!R106</f>
        <v>2</v>
      </c>
      <c r="V9" s="79">
        <f>'JAWABAN SISWA'!S42+'JAWABAN SISWA'!S106</f>
        <v>2</v>
      </c>
      <c r="W9" s="79">
        <f>'JAWABAN SISWA'!T42+'JAWABAN SISWA'!T106</f>
        <v>2</v>
      </c>
      <c r="X9" s="79">
        <f>'JAWABAN SISWA'!U42+'JAWABAN SISWA'!U106</f>
        <v>2</v>
      </c>
      <c r="Y9" s="79">
        <f>'JAWABAN SISWA'!V42+'JAWABAN SISWA'!V106</f>
        <v>2</v>
      </c>
      <c r="Z9" s="79">
        <f>'JAWABAN SISWA'!W42+'JAWABAN SISWA'!W106</f>
        <v>1</v>
      </c>
      <c r="AA9" s="79">
        <f>'JAWABAN SISWA'!X42+'JAWABAN SISWA'!X106</f>
        <v>2</v>
      </c>
      <c r="AB9" s="79">
        <f>'JAWABAN SISWA'!Y42+'JAWABAN SISWA'!Y106</f>
        <v>2</v>
      </c>
      <c r="AC9" s="79">
        <f>'JAWABAN SISWA'!Z42+'JAWABAN SISWA'!Z106</f>
        <v>2</v>
      </c>
      <c r="AE9" s="97">
        <v>5</v>
      </c>
      <c r="AF9" s="98">
        <f>CORREL(G6:G32,V6:V32)</f>
        <v>0.41931393468876721</v>
      </c>
      <c r="AG9" s="143"/>
      <c r="AH9" s="97" t="s">
        <v>42</v>
      </c>
    </row>
    <row r="10" spans="1:34" ht="15.75" x14ac:dyDescent="0.25">
      <c r="A10" s="79">
        <v>5</v>
      </c>
      <c r="B10" s="31" t="s">
        <v>114</v>
      </c>
      <c r="C10" s="79">
        <f>'JAWABAN SISWA'!O11+'JAWABAN SISWA'!O75</f>
        <v>1</v>
      </c>
      <c r="D10" s="79">
        <f>'JAWABAN SISWA'!P11+'JAWABAN SISWA'!P75</f>
        <v>2</v>
      </c>
      <c r="E10" s="79">
        <f>'JAWABAN SISWA'!Q11+'JAWABAN SISWA'!Q75</f>
        <v>2</v>
      </c>
      <c r="F10" s="79">
        <f>'JAWABAN SISWA'!R11+'JAWABAN SISWA'!R75</f>
        <v>2</v>
      </c>
      <c r="G10" s="79">
        <f>'JAWABAN SISWA'!S11+'JAWABAN SISWA'!S75</f>
        <v>2</v>
      </c>
      <c r="H10" s="79">
        <f>'JAWABAN SISWA'!T11+'JAWABAN SISWA'!T75</f>
        <v>2</v>
      </c>
      <c r="I10" s="79">
        <f>'JAWABAN SISWA'!U11+'JAWABAN SISWA'!U75</f>
        <v>2</v>
      </c>
      <c r="J10" s="79">
        <f>'JAWABAN SISWA'!V11+'JAWABAN SISWA'!V75</f>
        <v>0</v>
      </c>
      <c r="K10" s="79">
        <f>'JAWABAN SISWA'!W11+'JAWABAN SISWA'!W75</f>
        <v>2</v>
      </c>
      <c r="L10" s="79">
        <f>'JAWABAN SISWA'!X11+'JAWABAN SISWA'!X75</f>
        <v>2</v>
      </c>
      <c r="M10" s="79">
        <f>'JAWABAN SISWA'!Y11+'JAWABAN SISWA'!Y75</f>
        <v>2</v>
      </c>
      <c r="N10" s="79">
        <f>'JAWABAN SISWA'!Z11+'JAWABAN SISWA'!Z75</f>
        <v>2</v>
      </c>
      <c r="P10" s="79">
        <v>5</v>
      </c>
      <c r="Q10" s="31" t="s">
        <v>114</v>
      </c>
      <c r="R10" s="79">
        <f>'JAWABAN SISWA'!O43+'JAWABAN SISWA'!O107</f>
        <v>1</v>
      </c>
      <c r="S10" s="79">
        <f>'JAWABAN SISWA'!P43+'JAWABAN SISWA'!P107</f>
        <v>2</v>
      </c>
      <c r="T10" s="79">
        <f>'JAWABAN SISWA'!Q43+'JAWABAN SISWA'!Q107</f>
        <v>2</v>
      </c>
      <c r="U10" s="79">
        <f>'JAWABAN SISWA'!R43+'JAWABAN SISWA'!R107</f>
        <v>2</v>
      </c>
      <c r="V10" s="79">
        <f>'JAWABAN SISWA'!S43+'JAWABAN SISWA'!S107</f>
        <v>2</v>
      </c>
      <c r="W10" s="79">
        <f>'JAWABAN SISWA'!T43+'JAWABAN SISWA'!T107</f>
        <v>2</v>
      </c>
      <c r="X10" s="79">
        <f>'JAWABAN SISWA'!U43+'JAWABAN SISWA'!U107</f>
        <v>2</v>
      </c>
      <c r="Y10" s="79">
        <f>'JAWABAN SISWA'!V43+'JAWABAN SISWA'!V107</f>
        <v>2</v>
      </c>
      <c r="Z10" s="79">
        <f>'JAWABAN SISWA'!W43+'JAWABAN SISWA'!W107</f>
        <v>1</v>
      </c>
      <c r="AA10" s="79">
        <f>'JAWABAN SISWA'!X43+'JAWABAN SISWA'!X107</f>
        <v>2</v>
      </c>
      <c r="AB10" s="79">
        <f>'JAWABAN SISWA'!Y43+'JAWABAN SISWA'!Y107</f>
        <v>2</v>
      </c>
      <c r="AC10" s="79">
        <f>'JAWABAN SISWA'!Z43+'JAWABAN SISWA'!Z107</f>
        <v>2</v>
      </c>
      <c r="AE10" s="97">
        <v>6</v>
      </c>
      <c r="AF10" s="98">
        <f>CORREL(H6:H32,W6:W32)</f>
        <v>0.67913170999304129</v>
      </c>
      <c r="AG10" s="143"/>
      <c r="AH10" s="97" t="s">
        <v>42</v>
      </c>
    </row>
    <row r="11" spans="1:34" ht="15.75" x14ac:dyDescent="0.25">
      <c r="A11" s="79">
        <v>6</v>
      </c>
      <c r="B11" s="31" t="s">
        <v>115</v>
      </c>
      <c r="C11" s="79">
        <f>'JAWABAN SISWA'!O12+'JAWABAN SISWA'!O76</f>
        <v>2</v>
      </c>
      <c r="D11" s="79">
        <f>'JAWABAN SISWA'!P12+'JAWABAN SISWA'!P76</f>
        <v>2</v>
      </c>
      <c r="E11" s="79">
        <f>'JAWABAN SISWA'!Q12+'JAWABAN SISWA'!Q76</f>
        <v>1</v>
      </c>
      <c r="F11" s="79">
        <f>'JAWABAN SISWA'!R12+'JAWABAN SISWA'!R76</f>
        <v>0</v>
      </c>
      <c r="G11" s="79">
        <f>'JAWABAN SISWA'!S12+'JAWABAN SISWA'!S76</f>
        <v>1</v>
      </c>
      <c r="H11" s="79">
        <f>'JAWABAN SISWA'!T12+'JAWABAN SISWA'!T76</f>
        <v>1</v>
      </c>
      <c r="I11" s="79">
        <f>'JAWABAN SISWA'!U12+'JAWABAN SISWA'!U76</f>
        <v>2</v>
      </c>
      <c r="J11" s="79">
        <f>'JAWABAN SISWA'!V12+'JAWABAN SISWA'!V76</f>
        <v>2</v>
      </c>
      <c r="K11" s="79">
        <f>'JAWABAN SISWA'!W12+'JAWABAN SISWA'!W76</f>
        <v>2</v>
      </c>
      <c r="L11" s="79">
        <f>'JAWABAN SISWA'!X12+'JAWABAN SISWA'!X76</f>
        <v>1</v>
      </c>
      <c r="M11" s="79">
        <f>'JAWABAN SISWA'!Y12+'JAWABAN SISWA'!Y76</f>
        <v>2</v>
      </c>
      <c r="N11" s="79">
        <f>'JAWABAN SISWA'!Z12+'JAWABAN SISWA'!Z76</f>
        <v>1</v>
      </c>
      <c r="P11" s="79">
        <v>6</v>
      </c>
      <c r="Q11" s="31" t="s">
        <v>115</v>
      </c>
      <c r="R11" s="79">
        <f>'JAWABAN SISWA'!O44+'JAWABAN SISWA'!O108</f>
        <v>2</v>
      </c>
      <c r="S11" s="79">
        <f>'JAWABAN SISWA'!P44+'JAWABAN SISWA'!P108</f>
        <v>2</v>
      </c>
      <c r="T11" s="79">
        <f>'JAWABAN SISWA'!Q44+'JAWABAN SISWA'!Q108</f>
        <v>2</v>
      </c>
      <c r="U11" s="79">
        <f>'JAWABAN SISWA'!R44+'JAWABAN SISWA'!R108</f>
        <v>0</v>
      </c>
      <c r="V11" s="79">
        <f>'JAWABAN SISWA'!S44+'JAWABAN SISWA'!S108</f>
        <v>2</v>
      </c>
      <c r="W11" s="79">
        <f>'JAWABAN SISWA'!T44+'JAWABAN SISWA'!T108</f>
        <v>2</v>
      </c>
      <c r="X11" s="79">
        <f>'JAWABAN SISWA'!U44+'JAWABAN SISWA'!U108</f>
        <v>2</v>
      </c>
      <c r="Y11" s="79">
        <f>'JAWABAN SISWA'!V44+'JAWABAN SISWA'!V108</f>
        <v>1</v>
      </c>
      <c r="Z11" s="79">
        <f>'JAWABAN SISWA'!W44+'JAWABAN SISWA'!W108</f>
        <v>1</v>
      </c>
      <c r="AA11" s="79">
        <f>'JAWABAN SISWA'!X44+'JAWABAN SISWA'!X108</f>
        <v>1</v>
      </c>
      <c r="AB11" s="79">
        <f>'JAWABAN SISWA'!Y44+'JAWABAN SISWA'!Y108</f>
        <v>2</v>
      </c>
      <c r="AC11" s="79">
        <f>'JAWABAN SISWA'!Z44+'JAWABAN SISWA'!Z108</f>
        <v>0</v>
      </c>
      <c r="AE11" s="97">
        <v>7</v>
      </c>
      <c r="AF11" s="98">
        <f>CORREL(I6:I32,X6:X32)</f>
        <v>0.41301971415531336</v>
      </c>
      <c r="AG11" s="143"/>
      <c r="AH11" s="97" t="s">
        <v>42</v>
      </c>
    </row>
    <row r="12" spans="1:34" ht="15.75" x14ac:dyDescent="0.25">
      <c r="A12" s="79">
        <v>7</v>
      </c>
      <c r="B12" s="31" t="s">
        <v>131</v>
      </c>
      <c r="C12" s="79">
        <f>'JAWABAN SISWA'!O13+'JAWABAN SISWA'!O77</f>
        <v>2</v>
      </c>
      <c r="D12" s="79">
        <f>'JAWABAN SISWA'!P13+'JAWABAN SISWA'!P77</f>
        <v>1</v>
      </c>
      <c r="E12" s="79">
        <f>'JAWABAN SISWA'!Q13+'JAWABAN SISWA'!Q77</f>
        <v>2</v>
      </c>
      <c r="F12" s="79">
        <f>'JAWABAN SISWA'!R13+'JAWABAN SISWA'!R77</f>
        <v>2</v>
      </c>
      <c r="G12" s="79">
        <f>'JAWABAN SISWA'!S13+'JAWABAN SISWA'!S77</f>
        <v>2</v>
      </c>
      <c r="H12" s="79">
        <f>'JAWABAN SISWA'!T13+'JAWABAN SISWA'!T77</f>
        <v>2</v>
      </c>
      <c r="I12" s="79">
        <f>'JAWABAN SISWA'!U13+'JAWABAN SISWA'!U77</f>
        <v>2</v>
      </c>
      <c r="J12" s="79">
        <f>'JAWABAN SISWA'!V13+'JAWABAN SISWA'!V77</f>
        <v>2</v>
      </c>
      <c r="K12" s="79">
        <f>'JAWABAN SISWA'!W13+'JAWABAN SISWA'!W77</f>
        <v>2</v>
      </c>
      <c r="L12" s="79">
        <f>'JAWABAN SISWA'!X13+'JAWABAN SISWA'!X77</f>
        <v>1</v>
      </c>
      <c r="M12" s="79">
        <f>'JAWABAN SISWA'!Y13+'JAWABAN SISWA'!Y77</f>
        <v>0</v>
      </c>
      <c r="N12" s="79">
        <f>'JAWABAN SISWA'!Z13+'JAWABAN SISWA'!Z77</f>
        <v>2</v>
      </c>
      <c r="P12" s="79">
        <v>7</v>
      </c>
      <c r="Q12" s="31" t="s">
        <v>131</v>
      </c>
      <c r="R12" s="79">
        <f>'JAWABAN SISWA'!O45+'JAWABAN SISWA'!O109</f>
        <v>2</v>
      </c>
      <c r="S12" s="79">
        <f>'JAWABAN SISWA'!P45+'JAWABAN SISWA'!P109</f>
        <v>1</v>
      </c>
      <c r="T12" s="79">
        <f>'JAWABAN SISWA'!Q45+'JAWABAN SISWA'!Q109</f>
        <v>2</v>
      </c>
      <c r="U12" s="79">
        <f>'JAWABAN SISWA'!R45+'JAWABAN SISWA'!R109</f>
        <v>2</v>
      </c>
      <c r="V12" s="79">
        <f>'JAWABAN SISWA'!S45+'JAWABAN SISWA'!S109</f>
        <v>2</v>
      </c>
      <c r="W12" s="79">
        <f>'JAWABAN SISWA'!T45+'JAWABAN SISWA'!T109</f>
        <v>2</v>
      </c>
      <c r="X12" s="79">
        <f>'JAWABAN SISWA'!U45+'JAWABAN SISWA'!U109</f>
        <v>2</v>
      </c>
      <c r="Y12" s="79">
        <f>'JAWABAN SISWA'!V45+'JAWABAN SISWA'!V109</f>
        <v>2</v>
      </c>
      <c r="Z12" s="79">
        <f>'JAWABAN SISWA'!W45+'JAWABAN SISWA'!W109</f>
        <v>2</v>
      </c>
      <c r="AA12" s="79">
        <f>'JAWABAN SISWA'!X45+'JAWABAN SISWA'!X109</f>
        <v>0</v>
      </c>
      <c r="AB12" s="79">
        <f>'JAWABAN SISWA'!Y45+'JAWABAN SISWA'!Y109</f>
        <v>2</v>
      </c>
      <c r="AC12" s="79">
        <f>'JAWABAN SISWA'!Z45+'JAWABAN SISWA'!Z109</f>
        <v>2</v>
      </c>
      <c r="AE12" s="97">
        <v>8</v>
      </c>
      <c r="AF12" s="98">
        <f>CORREL(J6:J32,Y6:Y32)</f>
        <v>0.54011934066999945</v>
      </c>
      <c r="AG12" s="143"/>
      <c r="AH12" s="97" t="s">
        <v>42</v>
      </c>
    </row>
    <row r="13" spans="1:34" ht="15.75" x14ac:dyDescent="0.25">
      <c r="A13" s="79">
        <v>8</v>
      </c>
      <c r="B13" s="31" t="s">
        <v>130</v>
      </c>
      <c r="C13" s="79">
        <f>'JAWABAN SISWA'!O14+'JAWABAN SISWA'!O78</f>
        <v>2</v>
      </c>
      <c r="D13" s="79">
        <f>'JAWABAN SISWA'!P14+'JAWABAN SISWA'!P78</f>
        <v>2</v>
      </c>
      <c r="E13" s="79">
        <f>'JAWABAN SISWA'!Q14+'JAWABAN SISWA'!Q78</f>
        <v>2</v>
      </c>
      <c r="F13" s="79">
        <f>'JAWABAN SISWA'!R14+'JAWABAN SISWA'!R78</f>
        <v>1</v>
      </c>
      <c r="G13" s="79">
        <f>'JAWABAN SISWA'!S14+'JAWABAN SISWA'!S78</f>
        <v>2</v>
      </c>
      <c r="H13" s="79">
        <f>'JAWABAN SISWA'!T14+'JAWABAN SISWA'!T78</f>
        <v>2</v>
      </c>
      <c r="I13" s="79">
        <f>'JAWABAN SISWA'!U14+'JAWABAN SISWA'!U78</f>
        <v>2</v>
      </c>
      <c r="J13" s="79">
        <f>'JAWABAN SISWA'!V14+'JAWABAN SISWA'!V78</f>
        <v>2</v>
      </c>
      <c r="K13" s="79">
        <f>'JAWABAN SISWA'!W14+'JAWABAN SISWA'!W78</f>
        <v>2</v>
      </c>
      <c r="L13" s="79">
        <f>'JAWABAN SISWA'!X14+'JAWABAN SISWA'!X78</f>
        <v>1</v>
      </c>
      <c r="M13" s="79">
        <f>'JAWABAN SISWA'!Y14+'JAWABAN SISWA'!Y78</f>
        <v>2</v>
      </c>
      <c r="N13" s="79">
        <f>'JAWABAN SISWA'!Z14+'JAWABAN SISWA'!Z78</f>
        <v>0</v>
      </c>
      <c r="P13" s="79">
        <v>8</v>
      </c>
      <c r="Q13" s="31" t="s">
        <v>130</v>
      </c>
      <c r="R13" s="79">
        <f>'JAWABAN SISWA'!O46+'JAWABAN SISWA'!O110</f>
        <v>2</v>
      </c>
      <c r="S13" s="79">
        <f>'JAWABAN SISWA'!P46+'JAWABAN SISWA'!P110</f>
        <v>2</v>
      </c>
      <c r="T13" s="79">
        <f>'JAWABAN SISWA'!Q46+'JAWABAN SISWA'!Q110</f>
        <v>2</v>
      </c>
      <c r="U13" s="79">
        <f>'JAWABAN SISWA'!R46+'JAWABAN SISWA'!R110</f>
        <v>1</v>
      </c>
      <c r="V13" s="79">
        <f>'JAWABAN SISWA'!S46+'JAWABAN SISWA'!S110</f>
        <v>0</v>
      </c>
      <c r="W13" s="79">
        <f>'JAWABAN SISWA'!T46+'JAWABAN SISWA'!T110</f>
        <v>2</v>
      </c>
      <c r="X13" s="79">
        <f>'JAWABAN SISWA'!U46+'JAWABAN SISWA'!U110</f>
        <v>2</v>
      </c>
      <c r="Y13" s="79">
        <f>'JAWABAN SISWA'!V46+'JAWABAN SISWA'!V110</f>
        <v>2</v>
      </c>
      <c r="Z13" s="79">
        <f>'JAWABAN SISWA'!W46+'JAWABAN SISWA'!W110</f>
        <v>2</v>
      </c>
      <c r="AA13" s="79">
        <f>'JAWABAN SISWA'!X46+'JAWABAN SISWA'!X110</f>
        <v>1</v>
      </c>
      <c r="AB13" s="79">
        <f>'JAWABAN SISWA'!Y46+'JAWABAN SISWA'!Y110</f>
        <v>1</v>
      </c>
      <c r="AC13" s="79">
        <f>'JAWABAN SISWA'!Z46+'JAWABAN SISWA'!Z110</f>
        <v>0</v>
      </c>
      <c r="AE13" s="97">
        <v>9</v>
      </c>
      <c r="AF13" s="98">
        <f>CORREL(K6:K32,Z6:Z32)</f>
        <v>0.54794902952538971</v>
      </c>
      <c r="AG13" s="143"/>
      <c r="AH13" s="97" t="s">
        <v>42</v>
      </c>
    </row>
    <row r="14" spans="1:34" ht="15.75" x14ac:dyDescent="0.25">
      <c r="A14" s="79">
        <v>9</v>
      </c>
      <c r="B14" s="31" t="s">
        <v>116</v>
      </c>
      <c r="C14" s="79">
        <f>'JAWABAN SISWA'!O15+'JAWABAN SISWA'!O79</f>
        <v>2</v>
      </c>
      <c r="D14" s="79">
        <f>'JAWABAN SISWA'!P15+'JAWABAN SISWA'!P79</f>
        <v>2</v>
      </c>
      <c r="E14" s="79">
        <f>'JAWABAN SISWA'!Q15+'JAWABAN SISWA'!Q79</f>
        <v>1</v>
      </c>
      <c r="F14" s="79">
        <f>'JAWABAN SISWA'!R15+'JAWABAN SISWA'!R79</f>
        <v>2</v>
      </c>
      <c r="G14" s="79">
        <f>'JAWABAN SISWA'!S15+'JAWABAN SISWA'!S79</f>
        <v>2</v>
      </c>
      <c r="H14" s="79">
        <f>'JAWABAN SISWA'!T15+'JAWABAN SISWA'!T79</f>
        <v>0</v>
      </c>
      <c r="I14" s="79">
        <f>'JAWABAN SISWA'!U15+'JAWABAN SISWA'!U79</f>
        <v>1</v>
      </c>
      <c r="J14" s="79">
        <f>'JAWABAN SISWA'!V15+'JAWABAN SISWA'!V79</f>
        <v>2</v>
      </c>
      <c r="K14" s="79">
        <f>'JAWABAN SISWA'!W15+'JAWABAN SISWA'!W79</f>
        <v>2</v>
      </c>
      <c r="L14" s="79">
        <f>'JAWABAN SISWA'!X15+'JAWABAN SISWA'!X79</f>
        <v>1</v>
      </c>
      <c r="M14" s="79">
        <f>'JAWABAN SISWA'!Y15+'JAWABAN SISWA'!Y79</f>
        <v>2</v>
      </c>
      <c r="N14" s="79">
        <f>'JAWABAN SISWA'!Z15+'JAWABAN SISWA'!Z79</f>
        <v>1</v>
      </c>
      <c r="P14" s="79">
        <v>9</v>
      </c>
      <c r="Q14" s="31" t="s">
        <v>116</v>
      </c>
      <c r="R14" s="79">
        <f>'JAWABAN SISWA'!O47+'JAWABAN SISWA'!O111</f>
        <v>2</v>
      </c>
      <c r="S14" s="79">
        <f>'JAWABAN SISWA'!P47+'JAWABAN SISWA'!P111</f>
        <v>2</v>
      </c>
      <c r="T14" s="79">
        <f>'JAWABAN SISWA'!Q47+'JAWABAN SISWA'!Q111</f>
        <v>1</v>
      </c>
      <c r="U14" s="79">
        <f>'JAWABAN SISWA'!R47+'JAWABAN SISWA'!R111</f>
        <v>2</v>
      </c>
      <c r="V14" s="79">
        <f>'JAWABAN SISWA'!S47+'JAWABAN SISWA'!S111</f>
        <v>2</v>
      </c>
      <c r="W14" s="79">
        <f>'JAWABAN SISWA'!T47+'JAWABAN SISWA'!T111</f>
        <v>1</v>
      </c>
      <c r="X14" s="79">
        <f>'JAWABAN SISWA'!U47+'JAWABAN SISWA'!U111</f>
        <v>1</v>
      </c>
      <c r="Y14" s="79">
        <f>'JAWABAN SISWA'!V47+'JAWABAN SISWA'!V111</f>
        <v>2</v>
      </c>
      <c r="Z14" s="79">
        <f>'JAWABAN SISWA'!W47+'JAWABAN SISWA'!W111</f>
        <v>1</v>
      </c>
      <c r="AA14" s="79">
        <f>'JAWABAN SISWA'!X47+'JAWABAN SISWA'!X111</f>
        <v>1</v>
      </c>
      <c r="AB14" s="79">
        <f>'JAWABAN SISWA'!Y47+'JAWABAN SISWA'!Y111</f>
        <v>2</v>
      </c>
      <c r="AC14" s="79">
        <f>'JAWABAN SISWA'!Z47+'JAWABAN SISWA'!Z111</f>
        <v>2</v>
      </c>
      <c r="AE14" s="97">
        <v>10</v>
      </c>
      <c r="AF14" s="98">
        <f>CORREL(L6:L32,AA6:AA32)</f>
        <v>0.48126671093981105</v>
      </c>
      <c r="AG14" s="143"/>
      <c r="AH14" s="97" t="s">
        <v>42</v>
      </c>
    </row>
    <row r="15" spans="1:34" ht="15.75" x14ac:dyDescent="0.25">
      <c r="A15" s="79">
        <v>10</v>
      </c>
      <c r="B15" s="31" t="s">
        <v>132</v>
      </c>
      <c r="C15" s="79">
        <f>'JAWABAN SISWA'!O16+'JAWABAN SISWA'!O80</f>
        <v>2</v>
      </c>
      <c r="D15" s="79">
        <f>'JAWABAN SISWA'!P16+'JAWABAN SISWA'!P80</f>
        <v>2</v>
      </c>
      <c r="E15" s="79">
        <f>'JAWABAN SISWA'!Q16+'JAWABAN SISWA'!Q80</f>
        <v>2</v>
      </c>
      <c r="F15" s="79">
        <f>'JAWABAN SISWA'!R16+'JAWABAN SISWA'!R80</f>
        <v>2</v>
      </c>
      <c r="G15" s="79">
        <f>'JAWABAN SISWA'!S16+'JAWABAN SISWA'!S80</f>
        <v>2</v>
      </c>
      <c r="H15" s="79">
        <f>'JAWABAN SISWA'!T16+'JAWABAN SISWA'!T80</f>
        <v>2</v>
      </c>
      <c r="I15" s="79">
        <f>'JAWABAN SISWA'!U16+'JAWABAN SISWA'!U80</f>
        <v>2</v>
      </c>
      <c r="J15" s="79">
        <f>'JAWABAN SISWA'!V16+'JAWABAN SISWA'!V80</f>
        <v>2</v>
      </c>
      <c r="K15" s="79">
        <f>'JAWABAN SISWA'!W16+'JAWABAN SISWA'!W80</f>
        <v>2</v>
      </c>
      <c r="L15" s="79">
        <f>'JAWABAN SISWA'!X16+'JAWABAN SISWA'!X80</f>
        <v>1</v>
      </c>
      <c r="M15" s="79">
        <f>'JAWABAN SISWA'!Y16+'JAWABAN SISWA'!Y80</f>
        <v>2</v>
      </c>
      <c r="N15" s="79">
        <f>'JAWABAN SISWA'!Z16+'JAWABAN SISWA'!Z80</f>
        <v>1</v>
      </c>
      <c r="P15" s="79">
        <v>10</v>
      </c>
      <c r="Q15" s="31" t="s">
        <v>132</v>
      </c>
      <c r="R15" s="79">
        <f>'JAWABAN SISWA'!O48+'JAWABAN SISWA'!O112</f>
        <v>2</v>
      </c>
      <c r="S15" s="79">
        <f>'JAWABAN SISWA'!P48+'JAWABAN SISWA'!P112</f>
        <v>2</v>
      </c>
      <c r="T15" s="79">
        <f>'JAWABAN SISWA'!Q48+'JAWABAN SISWA'!Q112</f>
        <v>2</v>
      </c>
      <c r="U15" s="79">
        <f>'JAWABAN SISWA'!R48+'JAWABAN SISWA'!R112</f>
        <v>2</v>
      </c>
      <c r="V15" s="79">
        <f>'JAWABAN SISWA'!S48+'JAWABAN SISWA'!S112</f>
        <v>2</v>
      </c>
      <c r="W15" s="79">
        <f>'JAWABAN SISWA'!T48+'JAWABAN SISWA'!T112</f>
        <v>2</v>
      </c>
      <c r="X15" s="79">
        <f>'JAWABAN SISWA'!U48+'JAWABAN SISWA'!U112</f>
        <v>2</v>
      </c>
      <c r="Y15" s="79">
        <f>'JAWABAN SISWA'!V48+'JAWABAN SISWA'!V112</f>
        <v>1</v>
      </c>
      <c r="Z15" s="79">
        <f>'JAWABAN SISWA'!W48+'JAWABAN SISWA'!W112</f>
        <v>1</v>
      </c>
      <c r="AA15" s="79">
        <f>'JAWABAN SISWA'!X48+'JAWABAN SISWA'!X112</f>
        <v>0</v>
      </c>
      <c r="AB15" s="79">
        <f>'JAWABAN SISWA'!Y48+'JAWABAN SISWA'!Y112</f>
        <v>2</v>
      </c>
      <c r="AC15" s="79">
        <f>'JAWABAN SISWA'!Z48+'JAWABAN SISWA'!Z112</f>
        <v>2</v>
      </c>
      <c r="AE15" s="97">
        <v>11</v>
      </c>
      <c r="AF15" s="98">
        <f>CORREL(M6:M32,AB6:AB32)</f>
        <v>0.69400112948775672</v>
      </c>
      <c r="AG15" s="143"/>
      <c r="AH15" s="97" t="s">
        <v>42</v>
      </c>
    </row>
    <row r="16" spans="1:34" ht="15.75" x14ac:dyDescent="0.25">
      <c r="A16" s="79">
        <v>11</v>
      </c>
      <c r="B16" s="31" t="s">
        <v>117</v>
      </c>
      <c r="C16" s="79">
        <f>'JAWABAN SISWA'!O17+'JAWABAN SISWA'!O81</f>
        <v>0</v>
      </c>
      <c r="D16" s="79">
        <f>'JAWABAN SISWA'!P17+'JAWABAN SISWA'!P81</f>
        <v>2</v>
      </c>
      <c r="E16" s="79">
        <f>'JAWABAN SISWA'!Q17+'JAWABAN SISWA'!Q81</f>
        <v>2</v>
      </c>
      <c r="F16" s="79">
        <f>'JAWABAN SISWA'!R17+'JAWABAN SISWA'!R81</f>
        <v>2</v>
      </c>
      <c r="G16" s="79">
        <f>'JAWABAN SISWA'!S17+'JAWABAN SISWA'!S81</f>
        <v>1</v>
      </c>
      <c r="H16" s="79">
        <f>'JAWABAN SISWA'!T17+'JAWABAN SISWA'!T81</f>
        <v>0</v>
      </c>
      <c r="I16" s="79">
        <f>'JAWABAN SISWA'!U17+'JAWABAN SISWA'!U81</f>
        <v>2</v>
      </c>
      <c r="J16" s="79">
        <f>'JAWABAN SISWA'!V17+'JAWABAN SISWA'!V81</f>
        <v>1</v>
      </c>
      <c r="K16" s="79">
        <f>'JAWABAN SISWA'!W17+'JAWABAN SISWA'!W81</f>
        <v>2</v>
      </c>
      <c r="L16" s="79">
        <f>'JAWABAN SISWA'!X17+'JAWABAN SISWA'!X81</f>
        <v>2</v>
      </c>
      <c r="M16" s="79">
        <f>'JAWABAN SISWA'!Y17+'JAWABAN SISWA'!Y81</f>
        <v>2</v>
      </c>
      <c r="N16" s="79">
        <f>'JAWABAN SISWA'!Z17+'JAWABAN SISWA'!Z81</f>
        <v>1</v>
      </c>
      <c r="P16" s="79">
        <v>11</v>
      </c>
      <c r="Q16" s="31" t="s">
        <v>117</v>
      </c>
      <c r="R16" s="79">
        <f>'JAWABAN SISWA'!O49+'JAWABAN SISWA'!O113</f>
        <v>0</v>
      </c>
      <c r="S16" s="79">
        <f>'JAWABAN SISWA'!P49+'JAWABAN SISWA'!P113</f>
        <v>2</v>
      </c>
      <c r="T16" s="79">
        <f>'JAWABAN SISWA'!Q49+'JAWABAN SISWA'!Q113</f>
        <v>2</v>
      </c>
      <c r="U16" s="79">
        <f>'JAWABAN SISWA'!R49+'JAWABAN SISWA'!R113</f>
        <v>2</v>
      </c>
      <c r="V16" s="79">
        <f>'JAWABAN SISWA'!S49+'JAWABAN SISWA'!S113</f>
        <v>1</v>
      </c>
      <c r="W16" s="79">
        <f>'JAWABAN SISWA'!T49+'JAWABAN SISWA'!T113</f>
        <v>1</v>
      </c>
      <c r="X16" s="79">
        <f>'JAWABAN SISWA'!U49+'JAWABAN SISWA'!U113</f>
        <v>2</v>
      </c>
      <c r="Y16" s="79">
        <f>'JAWABAN SISWA'!V49+'JAWABAN SISWA'!V113</f>
        <v>1</v>
      </c>
      <c r="Z16" s="79">
        <f>'JAWABAN SISWA'!W49+'JAWABAN SISWA'!W113</f>
        <v>2</v>
      </c>
      <c r="AA16" s="79">
        <f>'JAWABAN SISWA'!X49+'JAWABAN SISWA'!X113</f>
        <v>2</v>
      </c>
      <c r="AB16" s="79">
        <f>'JAWABAN SISWA'!Y49+'JAWABAN SISWA'!Y113</f>
        <v>2</v>
      </c>
      <c r="AC16" s="79">
        <f>'JAWABAN SISWA'!Z49+'JAWABAN SISWA'!Z113</f>
        <v>1</v>
      </c>
      <c r="AD16" s="2"/>
      <c r="AE16" s="97">
        <v>12</v>
      </c>
      <c r="AF16" s="98">
        <f>CORREL(N6:N32,AC6:AC32)</f>
        <v>0.47488256735200346</v>
      </c>
      <c r="AG16" s="143"/>
      <c r="AH16" s="97" t="s">
        <v>42</v>
      </c>
    </row>
    <row r="17" spans="1:33" ht="15.75" x14ac:dyDescent="0.25">
      <c r="A17" s="79">
        <v>12</v>
      </c>
      <c r="B17" s="31" t="s">
        <v>118</v>
      </c>
      <c r="C17" s="79">
        <f>'JAWABAN SISWA'!O18+'JAWABAN SISWA'!O82</f>
        <v>1</v>
      </c>
      <c r="D17" s="79">
        <f>'JAWABAN SISWA'!P18+'JAWABAN SISWA'!P82</f>
        <v>0</v>
      </c>
      <c r="E17" s="79">
        <f>'JAWABAN SISWA'!Q18+'JAWABAN SISWA'!Q82</f>
        <v>1</v>
      </c>
      <c r="F17" s="79">
        <f>'JAWABAN SISWA'!R18+'JAWABAN SISWA'!R82</f>
        <v>1</v>
      </c>
      <c r="G17" s="79">
        <f>'JAWABAN SISWA'!S18+'JAWABAN SISWA'!S82</f>
        <v>2</v>
      </c>
      <c r="H17" s="79">
        <f>'JAWABAN SISWA'!T18+'JAWABAN SISWA'!T82</f>
        <v>2</v>
      </c>
      <c r="I17" s="79">
        <f>'JAWABAN SISWA'!U18+'JAWABAN SISWA'!U82</f>
        <v>2</v>
      </c>
      <c r="J17" s="79">
        <f>'JAWABAN SISWA'!V18+'JAWABAN SISWA'!V82</f>
        <v>2</v>
      </c>
      <c r="K17" s="79">
        <f>'JAWABAN SISWA'!W18+'JAWABAN SISWA'!W82</f>
        <v>0</v>
      </c>
      <c r="L17" s="79">
        <f>'JAWABAN SISWA'!X18+'JAWABAN SISWA'!X82</f>
        <v>1</v>
      </c>
      <c r="M17" s="79">
        <f>'JAWABAN SISWA'!Y18+'JAWABAN SISWA'!Y82</f>
        <v>2</v>
      </c>
      <c r="N17" s="79">
        <f>'JAWABAN SISWA'!Z18+'JAWABAN SISWA'!Z82</f>
        <v>2</v>
      </c>
      <c r="P17" s="79">
        <v>12</v>
      </c>
      <c r="Q17" s="31" t="s">
        <v>118</v>
      </c>
      <c r="R17" s="79">
        <f>'JAWABAN SISWA'!O50+'JAWABAN SISWA'!O114</f>
        <v>2</v>
      </c>
      <c r="S17" s="79">
        <f>'JAWABAN SISWA'!P50+'JAWABAN SISWA'!P114</f>
        <v>2</v>
      </c>
      <c r="T17" s="79">
        <f>'JAWABAN SISWA'!Q50+'JAWABAN SISWA'!Q114</f>
        <v>1</v>
      </c>
      <c r="U17" s="79">
        <f>'JAWABAN SISWA'!R50+'JAWABAN SISWA'!R114</f>
        <v>2</v>
      </c>
      <c r="V17" s="79">
        <f>'JAWABAN SISWA'!S50+'JAWABAN SISWA'!S114</f>
        <v>2</v>
      </c>
      <c r="W17" s="79">
        <f>'JAWABAN SISWA'!T50+'JAWABAN SISWA'!T114</f>
        <v>2</v>
      </c>
      <c r="X17" s="79">
        <f>'JAWABAN SISWA'!U50+'JAWABAN SISWA'!U114</f>
        <v>2</v>
      </c>
      <c r="Y17" s="79">
        <f>'JAWABAN SISWA'!V50+'JAWABAN SISWA'!V114</f>
        <v>2</v>
      </c>
      <c r="Z17" s="79">
        <f>'JAWABAN SISWA'!W50+'JAWABAN SISWA'!W114</f>
        <v>1</v>
      </c>
      <c r="AA17" s="79">
        <f>'JAWABAN SISWA'!X50+'JAWABAN SISWA'!X114</f>
        <v>1</v>
      </c>
      <c r="AB17" s="79">
        <f>'JAWABAN SISWA'!Y50+'JAWABAN SISWA'!Y114</f>
        <v>2</v>
      </c>
      <c r="AC17" s="79">
        <f>'JAWABAN SISWA'!Z50+'JAWABAN SISWA'!Z114</f>
        <v>2</v>
      </c>
      <c r="AD17" s="2"/>
    </row>
    <row r="18" spans="1:33" ht="15.75" x14ac:dyDescent="0.25">
      <c r="A18" s="79">
        <v>13</v>
      </c>
      <c r="B18" s="31" t="s">
        <v>119</v>
      </c>
      <c r="C18" s="79">
        <f>'JAWABAN SISWA'!O19+'JAWABAN SISWA'!O83</f>
        <v>2</v>
      </c>
      <c r="D18" s="79">
        <f>'JAWABAN SISWA'!P19+'JAWABAN SISWA'!P83</f>
        <v>1</v>
      </c>
      <c r="E18" s="79">
        <f>'JAWABAN SISWA'!Q19+'JAWABAN SISWA'!Q83</f>
        <v>1</v>
      </c>
      <c r="F18" s="79">
        <f>'JAWABAN SISWA'!R19+'JAWABAN SISWA'!R83</f>
        <v>0</v>
      </c>
      <c r="G18" s="79">
        <f>'JAWABAN SISWA'!S19+'JAWABAN SISWA'!S83</f>
        <v>1</v>
      </c>
      <c r="H18" s="79">
        <f>'JAWABAN SISWA'!T19+'JAWABAN SISWA'!T83</f>
        <v>2</v>
      </c>
      <c r="I18" s="79">
        <f>'JAWABAN SISWA'!U19+'JAWABAN SISWA'!U83</f>
        <v>2</v>
      </c>
      <c r="J18" s="79">
        <f>'JAWABAN SISWA'!V19+'JAWABAN SISWA'!V83</f>
        <v>2</v>
      </c>
      <c r="K18" s="79">
        <f>'JAWABAN SISWA'!W19+'JAWABAN SISWA'!W83</f>
        <v>2</v>
      </c>
      <c r="L18" s="79">
        <f>'JAWABAN SISWA'!X19+'JAWABAN SISWA'!X83</f>
        <v>0</v>
      </c>
      <c r="M18" s="79">
        <f>'JAWABAN SISWA'!Y19+'JAWABAN SISWA'!Y83</f>
        <v>2</v>
      </c>
      <c r="N18" s="79">
        <f>'JAWABAN SISWA'!Z19+'JAWABAN SISWA'!Z83</f>
        <v>2</v>
      </c>
      <c r="P18" s="79">
        <v>13</v>
      </c>
      <c r="Q18" s="31" t="s">
        <v>119</v>
      </c>
      <c r="R18" s="79">
        <f>'JAWABAN SISWA'!O51+'JAWABAN SISWA'!O115</f>
        <v>2</v>
      </c>
      <c r="S18" s="79">
        <f>'JAWABAN SISWA'!P51+'JAWABAN SISWA'!P115</f>
        <v>2</v>
      </c>
      <c r="T18" s="79">
        <f>'JAWABAN SISWA'!Q51+'JAWABAN SISWA'!Q115</f>
        <v>1</v>
      </c>
      <c r="U18" s="79">
        <f>'JAWABAN SISWA'!R51+'JAWABAN SISWA'!R115</f>
        <v>2</v>
      </c>
      <c r="V18" s="79">
        <f>'JAWABAN SISWA'!S51+'JAWABAN SISWA'!S115</f>
        <v>2</v>
      </c>
      <c r="W18" s="79">
        <f>'JAWABAN SISWA'!T51+'JAWABAN SISWA'!T115</f>
        <v>2</v>
      </c>
      <c r="X18" s="79">
        <f>'JAWABAN SISWA'!U51+'JAWABAN SISWA'!U115</f>
        <v>2</v>
      </c>
      <c r="Y18" s="79">
        <f>'JAWABAN SISWA'!V51+'JAWABAN SISWA'!V115</f>
        <v>2</v>
      </c>
      <c r="Z18" s="79">
        <f>'JAWABAN SISWA'!W51+'JAWABAN SISWA'!W115</f>
        <v>1</v>
      </c>
      <c r="AA18" s="79">
        <f>'JAWABAN SISWA'!X51+'JAWABAN SISWA'!X115</f>
        <v>2</v>
      </c>
      <c r="AB18" s="79">
        <f>'JAWABAN SISWA'!Y51+'JAWABAN SISWA'!Y115</f>
        <v>2</v>
      </c>
      <c r="AC18" s="79">
        <f>'JAWABAN SISWA'!Z51+'JAWABAN SISWA'!Z115</f>
        <v>2</v>
      </c>
      <c r="AD18" s="2"/>
    </row>
    <row r="19" spans="1:33" ht="15.75" x14ac:dyDescent="0.25">
      <c r="A19" s="79">
        <v>14</v>
      </c>
      <c r="B19" s="31" t="s">
        <v>120</v>
      </c>
      <c r="C19" s="79">
        <f>'JAWABAN SISWA'!O20+'JAWABAN SISWA'!O84</f>
        <v>2</v>
      </c>
      <c r="D19" s="79">
        <f>'JAWABAN SISWA'!P20+'JAWABAN SISWA'!P84</f>
        <v>1</v>
      </c>
      <c r="E19" s="79">
        <f>'JAWABAN SISWA'!Q20+'JAWABAN SISWA'!Q84</f>
        <v>2</v>
      </c>
      <c r="F19" s="79">
        <f>'JAWABAN SISWA'!R20+'JAWABAN SISWA'!R84</f>
        <v>2</v>
      </c>
      <c r="G19" s="79">
        <f>'JAWABAN SISWA'!S20+'JAWABAN SISWA'!S84</f>
        <v>1</v>
      </c>
      <c r="H19" s="79">
        <f>'JAWABAN SISWA'!T20+'JAWABAN SISWA'!T84</f>
        <v>0</v>
      </c>
      <c r="I19" s="79">
        <f>'JAWABAN SISWA'!U20+'JAWABAN SISWA'!U84</f>
        <v>2</v>
      </c>
      <c r="J19" s="79">
        <f>'JAWABAN SISWA'!V20+'JAWABAN SISWA'!V84</f>
        <v>1</v>
      </c>
      <c r="K19" s="79">
        <f>'JAWABAN SISWA'!W20+'JAWABAN SISWA'!W84</f>
        <v>2</v>
      </c>
      <c r="L19" s="79">
        <f>'JAWABAN SISWA'!X20+'JAWABAN SISWA'!X84</f>
        <v>1</v>
      </c>
      <c r="M19" s="79">
        <f>'JAWABAN SISWA'!Y20+'JAWABAN SISWA'!Y84</f>
        <v>2</v>
      </c>
      <c r="N19" s="79">
        <f>'JAWABAN SISWA'!Z20+'JAWABAN SISWA'!Z84</f>
        <v>2</v>
      </c>
      <c r="P19" s="79">
        <v>14</v>
      </c>
      <c r="Q19" s="31" t="s">
        <v>120</v>
      </c>
      <c r="R19" s="79">
        <f>'JAWABAN SISWA'!O52+'JAWABAN SISWA'!O116</f>
        <v>2</v>
      </c>
      <c r="S19" s="79">
        <f>'JAWABAN SISWA'!P52+'JAWABAN SISWA'!P116</f>
        <v>1</v>
      </c>
      <c r="T19" s="79">
        <f>'JAWABAN SISWA'!Q52+'JAWABAN SISWA'!Q116</f>
        <v>2</v>
      </c>
      <c r="U19" s="79">
        <f>'JAWABAN SISWA'!R52+'JAWABAN SISWA'!R116</f>
        <v>2</v>
      </c>
      <c r="V19" s="79">
        <f>'JAWABAN SISWA'!S52+'JAWABAN SISWA'!S116</f>
        <v>2</v>
      </c>
      <c r="W19" s="79">
        <f>'JAWABAN SISWA'!T52+'JAWABAN SISWA'!T116</f>
        <v>2</v>
      </c>
      <c r="X19" s="79">
        <f>'JAWABAN SISWA'!U52+'JAWABAN SISWA'!U116</f>
        <v>2</v>
      </c>
      <c r="Y19" s="79">
        <f>'JAWABAN SISWA'!V52+'JAWABAN SISWA'!V116</f>
        <v>1</v>
      </c>
      <c r="Z19" s="79">
        <f>'JAWABAN SISWA'!W52+'JAWABAN SISWA'!W116</f>
        <v>2</v>
      </c>
      <c r="AA19" s="79">
        <f>'JAWABAN SISWA'!X52+'JAWABAN SISWA'!X116</f>
        <v>1</v>
      </c>
      <c r="AB19" s="79">
        <f>'JAWABAN SISWA'!Y52+'JAWABAN SISWA'!Y116</f>
        <v>2</v>
      </c>
      <c r="AC19" s="79">
        <f>'JAWABAN SISWA'!Z52+'JAWABAN SISWA'!Z116</f>
        <v>2</v>
      </c>
      <c r="AD19" s="1"/>
      <c r="AE19" s="94" t="s">
        <v>39</v>
      </c>
      <c r="AF19" s="94" t="s">
        <v>43</v>
      </c>
      <c r="AG19" s="94" t="s">
        <v>41</v>
      </c>
    </row>
    <row r="20" spans="1:33" ht="15.75" x14ac:dyDescent="0.25">
      <c r="A20" s="79">
        <v>15</v>
      </c>
      <c r="B20" s="31" t="s">
        <v>121</v>
      </c>
      <c r="C20" s="79">
        <f>'JAWABAN SISWA'!O21+'JAWABAN SISWA'!O85</f>
        <v>2</v>
      </c>
      <c r="D20" s="79">
        <f>'JAWABAN SISWA'!P21+'JAWABAN SISWA'!P85</f>
        <v>2</v>
      </c>
      <c r="E20" s="79">
        <f>'JAWABAN SISWA'!Q21+'JAWABAN SISWA'!Q85</f>
        <v>2</v>
      </c>
      <c r="F20" s="79">
        <f>'JAWABAN SISWA'!R21+'JAWABAN SISWA'!R85</f>
        <v>2</v>
      </c>
      <c r="G20" s="79">
        <f>'JAWABAN SISWA'!S21+'JAWABAN SISWA'!S85</f>
        <v>1</v>
      </c>
      <c r="H20" s="79">
        <f>'JAWABAN SISWA'!T21+'JAWABAN SISWA'!T85</f>
        <v>2</v>
      </c>
      <c r="I20" s="79">
        <f>'JAWABAN SISWA'!U21+'JAWABAN SISWA'!U85</f>
        <v>1</v>
      </c>
      <c r="J20" s="79">
        <f>'JAWABAN SISWA'!V21+'JAWABAN SISWA'!V85</f>
        <v>1</v>
      </c>
      <c r="K20" s="79">
        <f>'JAWABAN SISWA'!W21+'JAWABAN SISWA'!W85</f>
        <v>0</v>
      </c>
      <c r="L20" s="79">
        <f>'JAWABAN SISWA'!X21+'JAWABAN SISWA'!X85</f>
        <v>0</v>
      </c>
      <c r="M20" s="79">
        <f>'JAWABAN SISWA'!Y21+'JAWABAN SISWA'!Y85</f>
        <v>1</v>
      </c>
      <c r="N20" s="79">
        <f>'JAWABAN SISWA'!Z21+'JAWABAN SISWA'!Z85</f>
        <v>1</v>
      </c>
      <c r="P20" s="79">
        <v>15</v>
      </c>
      <c r="Q20" s="31" t="s">
        <v>121</v>
      </c>
      <c r="R20" s="79">
        <f>'JAWABAN SISWA'!O53+'JAWABAN SISWA'!O117</f>
        <v>2</v>
      </c>
      <c r="S20" s="79">
        <f>'JAWABAN SISWA'!P53+'JAWABAN SISWA'!P117</f>
        <v>2</v>
      </c>
      <c r="T20" s="79">
        <f>'JAWABAN SISWA'!Q53+'JAWABAN SISWA'!Q117</f>
        <v>2</v>
      </c>
      <c r="U20" s="79">
        <f>'JAWABAN SISWA'!R53+'JAWABAN SISWA'!R117</f>
        <v>2</v>
      </c>
      <c r="V20" s="79">
        <f>'JAWABAN SISWA'!S53+'JAWABAN SISWA'!S117</f>
        <v>1</v>
      </c>
      <c r="W20" s="79">
        <f>'JAWABAN SISWA'!T53+'JAWABAN SISWA'!T117</f>
        <v>2</v>
      </c>
      <c r="X20" s="79">
        <f>'JAWABAN SISWA'!U53+'JAWABAN SISWA'!U117</f>
        <v>2</v>
      </c>
      <c r="Y20" s="79">
        <f>'JAWABAN SISWA'!V53+'JAWABAN SISWA'!V117</f>
        <v>2</v>
      </c>
      <c r="Z20" s="79">
        <f>'JAWABAN SISWA'!W53+'JAWABAN SISWA'!W117</f>
        <v>0</v>
      </c>
      <c r="AA20" s="79">
        <f>'JAWABAN SISWA'!X53+'JAWABAN SISWA'!X117</f>
        <v>2</v>
      </c>
      <c r="AB20" s="79">
        <f>'JAWABAN SISWA'!Y53+'JAWABAN SISWA'!Y117</f>
        <v>2</v>
      </c>
      <c r="AC20" s="79">
        <f>'JAWABAN SISWA'!Z53+'JAWABAN SISWA'!Z117</f>
        <v>1</v>
      </c>
      <c r="AE20" s="99">
        <f>PEARSON(C6:N32,R6:AC32)</f>
        <v>0.54873178854435445</v>
      </c>
      <c r="AF20" s="95" t="s">
        <v>155</v>
      </c>
      <c r="AG20" s="95" t="s">
        <v>49</v>
      </c>
    </row>
    <row r="21" spans="1:33" ht="15.75" x14ac:dyDescent="0.25">
      <c r="A21" s="79">
        <v>16</v>
      </c>
      <c r="B21" s="31" t="s">
        <v>122</v>
      </c>
      <c r="C21" s="79">
        <f>'JAWABAN SISWA'!O22+'JAWABAN SISWA'!O86</f>
        <v>2</v>
      </c>
      <c r="D21" s="79">
        <f>'JAWABAN SISWA'!P22+'JAWABAN SISWA'!P86</f>
        <v>2</v>
      </c>
      <c r="E21" s="79">
        <f>'JAWABAN SISWA'!Q22+'JAWABAN SISWA'!Q86</f>
        <v>2</v>
      </c>
      <c r="F21" s="79">
        <f>'JAWABAN SISWA'!R22+'JAWABAN SISWA'!R86</f>
        <v>2</v>
      </c>
      <c r="G21" s="79">
        <f>'JAWABAN SISWA'!S22+'JAWABAN SISWA'!S86</f>
        <v>2</v>
      </c>
      <c r="H21" s="79">
        <f>'JAWABAN SISWA'!T22+'JAWABAN SISWA'!T86</f>
        <v>2</v>
      </c>
      <c r="I21" s="79">
        <f>'JAWABAN SISWA'!U22+'JAWABAN SISWA'!U86</f>
        <v>1</v>
      </c>
      <c r="J21" s="79">
        <f>'JAWABAN SISWA'!V22+'JAWABAN SISWA'!V86</f>
        <v>2</v>
      </c>
      <c r="K21" s="79">
        <f>'JAWABAN SISWA'!W22+'JAWABAN SISWA'!W86</f>
        <v>2</v>
      </c>
      <c r="L21" s="79">
        <f>'JAWABAN SISWA'!X22+'JAWABAN SISWA'!X86</f>
        <v>2</v>
      </c>
      <c r="M21" s="79">
        <f>'JAWABAN SISWA'!Y22+'JAWABAN SISWA'!Y86</f>
        <v>2</v>
      </c>
      <c r="N21" s="79">
        <f>'JAWABAN SISWA'!Z22+'JAWABAN SISWA'!Z86</f>
        <v>1</v>
      </c>
      <c r="P21" s="79">
        <v>16</v>
      </c>
      <c r="Q21" s="31" t="s">
        <v>122</v>
      </c>
      <c r="R21" s="79">
        <f>'JAWABAN SISWA'!O54+'JAWABAN SISWA'!O118</f>
        <v>2</v>
      </c>
      <c r="S21" s="79">
        <f>'JAWABAN SISWA'!P54+'JAWABAN SISWA'!P118</f>
        <v>2</v>
      </c>
      <c r="T21" s="79">
        <f>'JAWABAN SISWA'!Q54+'JAWABAN SISWA'!Q118</f>
        <v>1</v>
      </c>
      <c r="U21" s="79">
        <f>'JAWABAN SISWA'!R54+'JAWABAN SISWA'!R118</f>
        <v>2</v>
      </c>
      <c r="V21" s="79">
        <f>'JAWABAN SISWA'!S54+'JAWABAN SISWA'!S118</f>
        <v>2</v>
      </c>
      <c r="W21" s="79">
        <f>'JAWABAN SISWA'!T54+'JAWABAN SISWA'!T118</f>
        <v>2</v>
      </c>
      <c r="X21" s="79">
        <f>'JAWABAN SISWA'!U54+'JAWABAN SISWA'!U118</f>
        <v>0</v>
      </c>
      <c r="Y21" s="79">
        <f>'JAWABAN SISWA'!V54+'JAWABAN SISWA'!V118</f>
        <v>2</v>
      </c>
      <c r="Z21" s="79">
        <f>'JAWABAN SISWA'!W54+'JAWABAN SISWA'!W118</f>
        <v>2</v>
      </c>
      <c r="AA21" s="79">
        <f>'JAWABAN SISWA'!X54+'JAWABAN SISWA'!X118</f>
        <v>2</v>
      </c>
      <c r="AB21" s="79">
        <f>'JAWABAN SISWA'!Y54+'JAWABAN SISWA'!Y118</f>
        <v>2</v>
      </c>
      <c r="AC21" s="79">
        <f>'JAWABAN SISWA'!Z54+'JAWABAN SISWA'!Z118</f>
        <v>1</v>
      </c>
    </row>
    <row r="22" spans="1:33" ht="15.75" x14ac:dyDescent="0.25">
      <c r="A22" s="79">
        <v>17</v>
      </c>
      <c r="B22" s="31" t="s">
        <v>123</v>
      </c>
      <c r="C22" s="79">
        <f>'JAWABAN SISWA'!O23+'JAWABAN SISWA'!O87</f>
        <v>2</v>
      </c>
      <c r="D22" s="79">
        <f>'JAWABAN SISWA'!P23+'JAWABAN SISWA'!P87</f>
        <v>2</v>
      </c>
      <c r="E22" s="79">
        <f>'JAWABAN SISWA'!Q23+'JAWABAN SISWA'!Q87</f>
        <v>1</v>
      </c>
      <c r="F22" s="79">
        <f>'JAWABAN SISWA'!R23+'JAWABAN SISWA'!R87</f>
        <v>2</v>
      </c>
      <c r="G22" s="79">
        <f>'JAWABAN SISWA'!S23+'JAWABAN SISWA'!S87</f>
        <v>2</v>
      </c>
      <c r="H22" s="79">
        <f>'JAWABAN SISWA'!T23+'JAWABAN SISWA'!T87</f>
        <v>2</v>
      </c>
      <c r="I22" s="79">
        <f>'JAWABAN SISWA'!U23+'JAWABAN SISWA'!U87</f>
        <v>2</v>
      </c>
      <c r="J22" s="79">
        <f>'JAWABAN SISWA'!V23+'JAWABAN SISWA'!V87</f>
        <v>2</v>
      </c>
      <c r="K22" s="79">
        <f>'JAWABAN SISWA'!W23+'JAWABAN SISWA'!W87</f>
        <v>2</v>
      </c>
      <c r="L22" s="79">
        <f>'JAWABAN SISWA'!X23+'JAWABAN SISWA'!X87</f>
        <v>2</v>
      </c>
      <c r="M22" s="79">
        <f>'JAWABAN SISWA'!Y23+'JAWABAN SISWA'!Y87</f>
        <v>2</v>
      </c>
      <c r="N22" s="79">
        <f>'JAWABAN SISWA'!Z23+'JAWABAN SISWA'!Z87</f>
        <v>2</v>
      </c>
      <c r="P22" s="79">
        <v>17</v>
      </c>
      <c r="Q22" s="31" t="s">
        <v>123</v>
      </c>
      <c r="R22" s="79">
        <f>'JAWABAN SISWA'!O55+'JAWABAN SISWA'!O119</f>
        <v>2</v>
      </c>
      <c r="S22" s="79">
        <f>'JAWABAN SISWA'!P55+'JAWABAN SISWA'!P119</f>
        <v>2</v>
      </c>
      <c r="T22" s="79">
        <f>'JAWABAN SISWA'!Q55+'JAWABAN SISWA'!Q119</f>
        <v>2</v>
      </c>
      <c r="U22" s="79">
        <f>'JAWABAN SISWA'!R55+'JAWABAN SISWA'!R119</f>
        <v>2</v>
      </c>
      <c r="V22" s="79">
        <f>'JAWABAN SISWA'!S55+'JAWABAN SISWA'!S119</f>
        <v>2</v>
      </c>
      <c r="W22" s="79">
        <f>'JAWABAN SISWA'!T55+'JAWABAN SISWA'!T119</f>
        <v>2</v>
      </c>
      <c r="X22" s="79">
        <f>'JAWABAN SISWA'!U55+'JAWABAN SISWA'!U119</f>
        <v>2</v>
      </c>
      <c r="Y22" s="79">
        <f>'JAWABAN SISWA'!V55+'JAWABAN SISWA'!V119</f>
        <v>2</v>
      </c>
      <c r="Z22" s="79">
        <f>'JAWABAN SISWA'!W55+'JAWABAN SISWA'!W119</f>
        <v>2</v>
      </c>
      <c r="AA22" s="79">
        <f>'JAWABAN SISWA'!X55+'JAWABAN SISWA'!X119</f>
        <v>2</v>
      </c>
      <c r="AB22" s="79">
        <f>'JAWABAN SISWA'!Y55+'JAWABAN SISWA'!Y119</f>
        <v>2</v>
      </c>
      <c r="AC22" s="79">
        <f>'JAWABAN SISWA'!Z55+'JAWABAN SISWA'!Z119</f>
        <v>1</v>
      </c>
      <c r="AD22" s="1"/>
    </row>
    <row r="23" spans="1:33" ht="15.75" x14ac:dyDescent="0.25">
      <c r="A23" s="79">
        <v>18</v>
      </c>
      <c r="B23" s="31" t="s">
        <v>124</v>
      </c>
      <c r="C23" s="79">
        <f>'JAWABAN SISWA'!O24+'JAWABAN SISWA'!O88</f>
        <v>2</v>
      </c>
      <c r="D23" s="79">
        <f>'JAWABAN SISWA'!P24+'JAWABAN SISWA'!P88</f>
        <v>2</v>
      </c>
      <c r="E23" s="79">
        <f>'JAWABAN SISWA'!Q24+'JAWABAN SISWA'!Q88</f>
        <v>2</v>
      </c>
      <c r="F23" s="79">
        <f>'JAWABAN SISWA'!R24+'JAWABAN SISWA'!R88</f>
        <v>2</v>
      </c>
      <c r="G23" s="79">
        <f>'JAWABAN SISWA'!S24+'JAWABAN SISWA'!S88</f>
        <v>2</v>
      </c>
      <c r="H23" s="79">
        <f>'JAWABAN SISWA'!T24+'JAWABAN SISWA'!T88</f>
        <v>2</v>
      </c>
      <c r="I23" s="79">
        <f>'JAWABAN SISWA'!U24+'JAWABAN SISWA'!U88</f>
        <v>2</v>
      </c>
      <c r="J23" s="79">
        <f>'JAWABAN SISWA'!V24+'JAWABAN SISWA'!V88</f>
        <v>2</v>
      </c>
      <c r="K23" s="79">
        <f>'JAWABAN SISWA'!W24+'JAWABAN SISWA'!W88</f>
        <v>2</v>
      </c>
      <c r="L23" s="79">
        <f>'JAWABAN SISWA'!X24+'JAWABAN SISWA'!X88</f>
        <v>1</v>
      </c>
      <c r="M23" s="79">
        <f>'JAWABAN SISWA'!Y24+'JAWABAN SISWA'!Y88</f>
        <v>2</v>
      </c>
      <c r="N23" s="79">
        <f>'JAWABAN SISWA'!Z24+'JAWABAN SISWA'!Z88</f>
        <v>2</v>
      </c>
      <c r="P23" s="79">
        <v>18</v>
      </c>
      <c r="Q23" s="31" t="s">
        <v>124</v>
      </c>
      <c r="R23" s="79">
        <f>'JAWABAN SISWA'!O56+'JAWABAN SISWA'!O120</f>
        <v>2</v>
      </c>
      <c r="S23" s="79">
        <f>'JAWABAN SISWA'!P56+'JAWABAN SISWA'!P120</f>
        <v>1</v>
      </c>
      <c r="T23" s="79">
        <f>'JAWABAN SISWA'!Q56+'JAWABAN SISWA'!Q120</f>
        <v>2</v>
      </c>
      <c r="U23" s="79">
        <f>'JAWABAN SISWA'!R56+'JAWABAN SISWA'!R120</f>
        <v>2</v>
      </c>
      <c r="V23" s="79">
        <f>'JAWABAN SISWA'!S56+'JAWABAN SISWA'!S120</f>
        <v>2</v>
      </c>
      <c r="W23" s="79">
        <f>'JAWABAN SISWA'!T56+'JAWABAN SISWA'!T120</f>
        <v>2</v>
      </c>
      <c r="X23" s="79">
        <f>'JAWABAN SISWA'!U56+'JAWABAN SISWA'!U120</f>
        <v>2</v>
      </c>
      <c r="Y23" s="79">
        <f>'JAWABAN SISWA'!V56+'JAWABAN SISWA'!V120</f>
        <v>2</v>
      </c>
      <c r="Z23" s="79">
        <f>'JAWABAN SISWA'!W56+'JAWABAN SISWA'!W120</f>
        <v>2</v>
      </c>
      <c r="AA23" s="79">
        <f>'JAWABAN SISWA'!X56+'JAWABAN SISWA'!X120</f>
        <v>2</v>
      </c>
      <c r="AB23" s="79">
        <f>'JAWABAN SISWA'!Y56+'JAWABAN SISWA'!Y120</f>
        <v>2</v>
      </c>
      <c r="AC23" s="79">
        <f>'JAWABAN SISWA'!Z56+'JAWABAN SISWA'!Z120</f>
        <v>1</v>
      </c>
      <c r="AD23" s="1"/>
    </row>
    <row r="24" spans="1:33" ht="15.75" x14ac:dyDescent="0.25">
      <c r="A24" s="79">
        <v>19</v>
      </c>
      <c r="B24" s="31" t="s">
        <v>125</v>
      </c>
      <c r="C24" s="79">
        <f>'JAWABAN SISWA'!O25+'JAWABAN SISWA'!O89</f>
        <v>0</v>
      </c>
      <c r="D24" s="79">
        <f>'JAWABAN SISWA'!P25+'JAWABAN SISWA'!P89</f>
        <v>2</v>
      </c>
      <c r="E24" s="79">
        <f>'JAWABAN SISWA'!Q25+'JAWABAN SISWA'!Q89</f>
        <v>2</v>
      </c>
      <c r="F24" s="79">
        <f>'JAWABAN SISWA'!R25+'JAWABAN SISWA'!R89</f>
        <v>2</v>
      </c>
      <c r="G24" s="79">
        <f>'JAWABAN SISWA'!S25+'JAWABAN SISWA'!S89</f>
        <v>2</v>
      </c>
      <c r="H24" s="79">
        <f>'JAWABAN SISWA'!T25+'JAWABAN SISWA'!T89</f>
        <v>2</v>
      </c>
      <c r="I24" s="79">
        <f>'JAWABAN SISWA'!U25+'JAWABAN SISWA'!U89</f>
        <v>1</v>
      </c>
      <c r="J24" s="79">
        <f>'JAWABAN SISWA'!V25+'JAWABAN SISWA'!V89</f>
        <v>2</v>
      </c>
      <c r="K24" s="79">
        <f>'JAWABAN SISWA'!W25+'JAWABAN SISWA'!W89</f>
        <v>2</v>
      </c>
      <c r="L24" s="79">
        <f>'JAWABAN SISWA'!X25+'JAWABAN SISWA'!X89</f>
        <v>1</v>
      </c>
      <c r="M24" s="79">
        <f>'JAWABAN SISWA'!Y25+'JAWABAN SISWA'!Y89</f>
        <v>1</v>
      </c>
      <c r="N24" s="79">
        <f>'JAWABAN SISWA'!Z25+'JAWABAN SISWA'!Z89</f>
        <v>1</v>
      </c>
      <c r="P24" s="79">
        <v>19</v>
      </c>
      <c r="Q24" s="31" t="s">
        <v>125</v>
      </c>
      <c r="R24" s="79">
        <f>'JAWABAN SISWA'!O57+'JAWABAN SISWA'!O121</f>
        <v>2</v>
      </c>
      <c r="S24" s="79">
        <f>'JAWABAN SISWA'!P57+'JAWABAN SISWA'!P121</f>
        <v>2</v>
      </c>
      <c r="T24" s="79">
        <f>'JAWABAN SISWA'!Q57+'JAWABAN SISWA'!Q121</f>
        <v>2</v>
      </c>
      <c r="U24" s="79">
        <f>'JAWABAN SISWA'!R57+'JAWABAN SISWA'!R121</f>
        <v>2</v>
      </c>
      <c r="V24" s="79">
        <f>'JAWABAN SISWA'!S57+'JAWABAN SISWA'!S121</f>
        <v>2</v>
      </c>
      <c r="W24" s="79">
        <f>'JAWABAN SISWA'!T57+'JAWABAN SISWA'!T121</f>
        <v>2</v>
      </c>
      <c r="X24" s="79">
        <f>'JAWABAN SISWA'!U57+'JAWABAN SISWA'!U121</f>
        <v>2</v>
      </c>
      <c r="Y24" s="79">
        <f>'JAWABAN SISWA'!V57+'JAWABAN SISWA'!V121</f>
        <v>2</v>
      </c>
      <c r="Z24" s="79">
        <f>'JAWABAN SISWA'!W57+'JAWABAN SISWA'!W121</f>
        <v>2</v>
      </c>
      <c r="AA24" s="79">
        <f>'JAWABAN SISWA'!X57+'JAWABAN SISWA'!X121</f>
        <v>0</v>
      </c>
      <c r="AB24" s="79">
        <f>'JAWABAN SISWA'!Y57+'JAWABAN SISWA'!Y121</f>
        <v>2</v>
      </c>
      <c r="AC24" s="79">
        <f>'JAWABAN SISWA'!Z57+'JAWABAN SISWA'!Z121</f>
        <v>1</v>
      </c>
      <c r="AD24" s="1"/>
    </row>
    <row r="25" spans="1:33" ht="15.75" x14ac:dyDescent="0.25">
      <c r="A25" s="79">
        <v>20</v>
      </c>
      <c r="B25" s="31" t="s">
        <v>156</v>
      </c>
      <c r="C25" s="79">
        <f>'JAWABAN SISWA'!O26+'JAWABAN SISWA'!O90</f>
        <v>2</v>
      </c>
      <c r="D25" s="79">
        <f>'JAWABAN SISWA'!P26+'JAWABAN SISWA'!P90</f>
        <v>0</v>
      </c>
      <c r="E25" s="79">
        <f>'JAWABAN SISWA'!Q26+'JAWABAN SISWA'!Q90</f>
        <v>2</v>
      </c>
      <c r="F25" s="79">
        <f>'JAWABAN SISWA'!R26+'JAWABAN SISWA'!R90</f>
        <v>2</v>
      </c>
      <c r="G25" s="79">
        <f>'JAWABAN SISWA'!S26+'JAWABAN SISWA'!S90</f>
        <v>2</v>
      </c>
      <c r="H25" s="79">
        <f>'JAWABAN SISWA'!T26+'JAWABAN SISWA'!T90</f>
        <v>2</v>
      </c>
      <c r="I25" s="79">
        <f>'JAWABAN SISWA'!U26+'JAWABAN SISWA'!U90</f>
        <v>2</v>
      </c>
      <c r="J25" s="79">
        <f>'JAWABAN SISWA'!V26+'JAWABAN SISWA'!V90</f>
        <v>2</v>
      </c>
      <c r="K25" s="79">
        <f>'JAWABAN SISWA'!W26+'JAWABAN SISWA'!W90</f>
        <v>1</v>
      </c>
      <c r="L25" s="79">
        <f>'JAWABAN SISWA'!X26+'JAWABAN SISWA'!X90</f>
        <v>1</v>
      </c>
      <c r="M25" s="79">
        <f>'JAWABAN SISWA'!Y26+'JAWABAN SISWA'!Y90</f>
        <v>1</v>
      </c>
      <c r="N25" s="79">
        <f>'JAWABAN SISWA'!Z26+'JAWABAN SISWA'!Z90</f>
        <v>2</v>
      </c>
      <c r="P25" s="79">
        <v>20</v>
      </c>
      <c r="Q25" s="31" t="s">
        <v>156</v>
      </c>
      <c r="R25" s="79">
        <f>'JAWABAN SISWA'!O58+'JAWABAN SISWA'!O122</f>
        <v>2</v>
      </c>
      <c r="S25" s="79">
        <f>'JAWABAN SISWA'!P58+'JAWABAN SISWA'!P122</f>
        <v>1</v>
      </c>
      <c r="T25" s="79">
        <f>'JAWABAN SISWA'!Q58+'JAWABAN SISWA'!Q122</f>
        <v>2</v>
      </c>
      <c r="U25" s="79">
        <f>'JAWABAN SISWA'!R58+'JAWABAN SISWA'!R122</f>
        <v>2</v>
      </c>
      <c r="V25" s="79">
        <f>'JAWABAN SISWA'!S58+'JAWABAN SISWA'!S122</f>
        <v>2</v>
      </c>
      <c r="W25" s="79">
        <f>'JAWABAN SISWA'!T58+'JAWABAN SISWA'!T122</f>
        <v>2</v>
      </c>
      <c r="X25" s="79">
        <f>'JAWABAN SISWA'!U58+'JAWABAN SISWA'!U122</f>
        <v>2</v>
      </c>
      <c r="Y25" s="79">
        <f>'JAWABAN SISWA'!V58+'JAWABAN SISWA'!V122</f>
        <v>1</v>
      </c>
      <c r="Z25" s="79">
        <f>'JAWABAN SISWA'!W58+'JAWABAN SISWA'!W122</f>
        <v>2</v>
      </c>
      <c r="AA25" s="79">
        <f>'JAWABAN SISWA'!X58+'JAWABAN SISWA'!X122</f>
        <v>2</v>
      </c>
      <c r="AB25" s="79">
        <f>'JAWABAN SISWA'!Y58+'JAWABAN SISWA'!Y122</f>
        <v>2</v>
      </c>
      <c r="AC25" s="79">
        <f>'JAWABAN SISWA'!Z58+'JAWABAN SISWA'!Z122</f>
        <v>2</v>
      </c>
      <c r="AD25" s="1"/>
    </row>
    <row r="26" spans="1:33" ht="15.75" x14ac:dyDescent="0.25">
      <c r="A26" s="79">
        <v>21</v>
      </c>
      <c r="B26" s="31" t="s">
        <v>126</v>
      </c>
      <c r="C26" s="79">
        <f>'JAWABAN SISWA'!O27+'JAWABAN SISWA'!O91</f>
        <v>2</v>
      </c>
      <c r="D26" s="79">
        <f>'JAWABAN SISWA'!P27+'JAWABAN SISWA'!P91</f>
        <v>1</v>
      </c>
      <c r="E26" s="79">
        <f>'JAWABAN SISWA'!Q27+'JAWABAN SISWA'!Q91</f>
        <v>1</v>
      </c>
      <c r="F26" s="79">
        <f>'JAWABAN SISWA'!R27+'JAWABAN SISWA'!R91</f>
        <v>2</v>
      </c>
      <c r="G26" s="79">
        <f>'JAWABAN SISWA'!S27+'JAWABAN SISWA'!S91</f>
        <v>2</v>
      </c>
      <c r="H26" s="79">
        <f>'JAWABAN SISWA'!T27+'JAWABAN SISWA'!T91</f>
        <v>1</v>
      </c>
      <c r="I26" s="79">
        <f>'JAWABAN SISWA'!U27+'JAWABAN SISWA'!U91</f>
        <v>2</v>
      </c>
      <c r="J26" s="79">
        <f>'JAWABAN SISWA'!V27+'JAWABAN SISWA'!V91</f>
        <v>1</v>
      </c>
      <c r="K26" s="79">
        <f>'JAWABAN SISWA'!W27+'JAWABAN SISWA'!W91</f>
        <v>2</v>
      </c>
      <c r="L26" s="79">
        <f>'JAWABAN SISWA'!X27+'JAWABAN SISWA'!X91</f>
        <v>2</v>
      </c>
      <c r="M26" s="79">
        <f>'JAWABAN SISWA'!Y27+'JAWABAN SISWA'!Y91</f>
        <v>2</v>
      </c>
      <c r="N26" s="79">
        <f>'JAWABAN SISWA'!Z27+'JAWABAN SISWA'!Z91</f>
        <v>2</v>
      </c>
      <c r="P26" s="79">
        <v>21</v>
      </c>
      <c r="Q26" s="31" t="s">
        <v>126</v>
      </c>
      <c r="R26" s="79">
        <f>'JAWABAN SISWA'!O59+'JAWABAN SISWA'!O123</f>
        <v>2</v>
      </c>
      <c r="S26" s="79">
        <f>'JAWABAN SISWA'!P59+'JAWABAN SISWA'!P123</f>
        <v>1</v>
      </c>
      <c r="T26" s="79">
        <f>'JAWABAN SISWA'!Q59+'JAWABAN SISWA'!Q123</f>
        <v>1</v>
      </c>
      <c r="U26" s="79">
        <f>'JAWABAN SISWA'!R59+'JAWABAN SISWA'!R123</f>
        <v>2</v>
      </c>
      <c r="V26" s="79">
        <f>'JAWABAN SISWA'!S59+'JAWABAN SISWA'!S123</f>
        <v>2</v>
      </c>
      <c r="W26" s="79">
        <f>'JAWABAN SISWA'!T59+'JAWABAN SISWA'!T123</f>
        <v>2</v>
      </c>
      <c r="X26" s="79">
        <f>'JAWABAN SISWA'!U59+'JAWABAN SISWA'!U123</f>
        <v>1</v>
      </c>
      <c r="Y26" s="79">
        <f>'JAWABAN SISWA'!V59+'JAWABAN SISWA'!V123</f>
        <v>1</v>
      </c>
      <c r="Z26" s="79">
        <f>'JAWABAN SISWA'!W59+'JAWABAN SISWA'!W123</f>
        <v>2</v>
      </c>
      <c r="AA26" s="79">
        <f>'JAWABAN SISWA'!X59+'JAWABAN SISWA'!X123</f>
        <v>2</v>
      </c>
      <c r="AB26" s="79">
        <f>'JAWABAN SISWA'!Y59+'JAWABAN SISWA'!Y123</f>
        <v>2</v>
      </c>
      <c r="AC26" s="79">
        <f>'JAWABAN SISWA'!Z59+'JAWABAN SISWA'!Z123</f>
        <v>1</v>
      </c>
      <c r="AD26" s="1"/>
    </row>
    <row r="27" spans="1:33" ht="15.75" x14ac:dyDescent="0.25">
      <c r="A27" s="79">
        <v>22</v>
      </c>
      <c r="B27" s="31" t="s">
        <v>127</v>
      </c>
      <c r="C27" s="79">
        <f>'JAWABAN SISWA'!O28+'JAWABAN SISWA'!O92</f>
        <v>2</v>
      </c>
      <c r="D27" s="79">
        <f>'JAWABAN SISWA'!P28+'JAWABAN SISWA'!P92</f>
        <v>2</v>
      </c>
      <c r="E27" s="79">
        <f>'JAWABAN SISWA'!Q28+'JAWABAN SISWA'!Q92</f>
        <v>2</v>
      </c>
      <c r="F27" s="79">
        <f>'JAWABAN SISWA'!R28+'JAWABAN SISWA'!R92</f>
        <v>2</v>
      </c>
      <c r="G27" s="79">
        <f>'JAWABAN SISWA'!S28+'JAWABAN SISWA'!S92</f>
        <v>2</v>
      </c>
      <c r="H27" s="79">
        <f>'JAWABAN SISWA'!T28+'JAWABAN SISWA'!T92</f>
        <v>2</v>
      </c>
      <c r="I27" s="79">
        <f>'JAWABAN SISWA'!U28+'JAWABAN SISWA'!U92</f>
        <v>2</v>
      </c>
      <c r="J27" s="79">
        <f>'JAWABAN SISWA'!V28+'JAWABAN SISWA'!V92</f>
        <v>2</v>
      </c>
      <c r="K27" s="79">
        <f>'JAWABAN SISWA'!W28+'JAWABAN SISWA'!W92</f>
        <v>2</v>
      </c>
      <c r="L27" s="79">
        <f>'JAWABAN SISWA'!X28+'JAWABAN SISWA'!X92</f>
        <v>1</v>
      </c>
      <c r="M27" s="79">
        <f>'JAWABAN SISWA'!Y28+'JAWABAN SISWA'!Y92</f>
        <v>2</v>
      </c>
      <c r="N27" s="79">
        <f>'JAWABAN SISWA'!Z28+'JAWABAN SISWA'!Z92</f>
        <v>0</v>
      </c>
      <c r="P27" s="79">
        <v>22</v>
      </c>
      <c r="Q27" s="31" t="s">
        <v>127</v>
      </c>
      <c r="R27" s="79">
        <f>'JAWABAN SISWA'!O60+'JAWABAN SISWA'!O124</f>
        <v>2</v>
      </c>
      <c r="S27" s="79">
        <f>'JAWABAN SISWA'!P60+'JAWABAN SISWA'!P124</f>
        <v>2</v>
      </c>
      <c r="T27" s="79">
        <f>'JAWABAN SISWA'!Q60+'JAWABAN SISWA'!Q124</f>
        <v>2</v>
      </c>
      <c r="U27" s="79">
        <f>'JAWABAN SISWA'!R60+'JAWABAN SISWA'!R124</f>
        <v>2</v>
      </c>
      <c r="V27" s="79">
        <f>'JAWABAN SISWA'!S60+'JAWABAN SISWA'!S124</f>
        <v>2</v>
      </c>
      <c r="W27" s="79">
        <f>'JAWABAN SISWA'!T60+'JAWABAN SISWA'!T124</f>
        <v>2</v>
      </c>
      <c r="X27" s="79">
        <f>'JAWABAN SISWA'!U60+'JAWABAN SISWA'!U124</f>
        <v>2</v>
      </c>
      <c r="Y27" s="79">
        <f>'JAWABAN SISWA'!V60+'JAWABAN SISWA'!V124</f>
        <v>2</v>
      </c>
      <c r="Z27" s="79">
        <f>'JAWABAN SISWA'!W60+'JAWABAN SISWA'!W124</f>
        <v>2</v>
      </c>
      <c r="AA27" s="79">
        <f>'JAWABAN SISWA'!X60+'JAWABAN SISWA'!X124</f>
        <v>2</v>
      </c>
      <c r="AB27" s="79">
        <f>'JAWABAN SISWA'!Y60+'JAWABAN SISWA'!Y124</f>
        <v>2</v>
      </c>
      <c r="AC27" s="79">
        <f>'JAWABAN SISWA'!Z60+'JAWABAN SISWA'!Z124</f>
        <v>2</v>
      </c>
      <c r="AD27" s="1"/>
    </row>
    <row r="28" spans="1:33" ht="15.75" x14ac:dyDescent="0.25">
      <c r="A28" s="79">
        <v>23</v>
      </c>
      <c r="B28" s="31" t="s">
        <v>128</v>
      </c>
      <c r="C28" s="79">
        <f>'JAWABAN SISWA'!O29+'JAWABAN SISWA'!O93</f>
        <v>2</v>
      </c>
      <c r="D28" s="79">
        <f>'JAWABAN SISWA'!P29+'JAWABAN SISWA'!P93</f>
        <v>2</v>
      </c>
      <c r="E28" s="79">
        <f>'JAWABAN SISWA'!Q29+'JAWABAN SISWA'!Q93</f>
        <v>1</v>
      </c>
      <c r="F28" s="79">
        <f>'JAWABAN SISWA'!R29+'JAWABAN SISWA'!R93</f>
        <v>2</v>
      </c>
      <c r="G28" s="79">
        <f>'JAWABAN SISWA'!S29+'JAWABAN SISWA'!S93</f>
        <v>2</v>
      </c>
      <c r="H28" s="79">
        <f>'JAWABAN SISWA'!T29+'JAWABAN SISWA'!T93</f>
        <v>2</v>
      </c>
      <c r="I28" s="79">
        <f>'JAWABAN SISWA'!U29+'JAWABAN SISWA'!U93</f>
        <v>1</v>
      </c>
      <c r="J28" s="79">
        <f>'JAWABAN SISWA'!V29+'JAWABAN SISWA'!V93</f>
        <v>2</v>
      </c>
      <c r="K28" s="79">
        <f>'JAWABAN SISWA'!W29+'JAWABAN SISWA'!W93</f>
        <v>2</v>
      </c>
      <c r="L28" s="79">
        <f>'JAWABAN SISWA'!X29+'JAWABAN SISWA'!X93</f>
        <v>2</v>
      </c>
      <c r="M28" s="79">
        <f>'JAWABAN SISWA'!Y29+'JAWABAN SISWA'!Y93</f>
        <v>2</v>
      </c>
      <c r="N28" s="79">
        <f>'JAWABAN SISWA'!Z29+'JAWABAN SISWA'!Z93</f>
        <v>1</v>
      </c>
      <c r="P28" s="79">
        <v>23</v>
      </c>
      <c r="Q28" s="31" t="s">
        <v>128</v>
      </c>
      <c r="R28" s="79">
        <f>'JAWABAN SISWA'!O61+'JAWABAN SISWA'!O125</f>
        <v>2</v>
      </c>
      <c r="S28" s="79">
        <f>'JAWABAN SISWA'!P61+'JAWABAN SISWA'!P125</f>
        <v>2</v>
      </c>
      <c r="T28" s="79">
        <f>'JAWABAN SISWA'!Q61+'JAWABAN SISWA'!Q125</f>
        <v>2</v>
      </c>
      <c r="U28" s="79">
        <f>'JAWABAN SISWA'!R61+'JAWABAN SISWA'!R125</f>
        <v>2</v>
      </c>
      <c r="V28" s="79">
        <f>'JAWABAN SISWA'!S61+'JAWABAN SISWA'!S125</f>
        <v>2</v>
      </c>
      <c r="W28" s="79">
        <f>'JAWABAN SISWA'!T61+'JAWABAN SISWA'!T125</f>
        <v>2</v>
      </c>
      <c r="X28" s="79">
        <f>'JAWABAN SISWA'!U61+'JAWABAN SISWA'!U125</f>
        <v>2</v>
      </c>
      <c r="Y28" s="79">
        <f>'JAWABAN SISWA'!V61+'JAWABAN SISWA'!V125</f>
        <v>2</v>
      </c>
      <c r="Z28" s="79">
        <f>'JAWABAN SISWA'!W61+'JAWABAN SISWA'!W125</f>
        <v>1</v>
      </c>
      <c r="AA28" s="79">
        <f>'JAWABAN SISWA'!X61+'JAWABAN SISWA'!X125</f>
        <v>2</v>
      </c>
      <c r="AB28" s="79">
        <f>'JAWABAN SISWA'!Y61+'JAWABAN SISWA'!Y125</f>
        <v>2</v>
      </c>
      <c r="AC28" s="79">
        <f>'JAWABAN SISWA'!Z61+'JAWABAN SISWA'!Z125</f>
        <v>2</v>
      </c>
      <c r="AD28" s="1"/>
    </row>
    <row r="29" spans="1:33" ht="15.75" x14ac:dyDescent="0.25">
      <c r="A29" s="79">
        <v>24</v>
      </c>
      <c r="B29" s="31" t="s">
        <v>129</v>
      </c>
      <c r="C29" s="79">
        <f>'JAWABAN SISWA'!O30+'JAWABAN SISWA'!O94</f>
        <v>2</v>
      </c>
      <c r="D29" s="79">
        <f>'JAWABAN SISWA'!P30+'JAWABAN SISWA'!P94</f>
        <v>1</v>
      </c>
      <c r="E29" s="79">
        <f>'JAWABAN SISWA'!Q30+'JAWABAN SISWA'!Q94</f>
        <v>2</v>
      </c>
      <c r="F29" s="79">
        <f>'JAWABAN SISWA'!R30+'JAWABAN SISWA'!R94</f>
        <v>2</v>
      </c>
      <c r="G29" s="79">
        <f>'JAWABAN SISWA'!S30+'JAWABAN SISWA'!S94</f>
        <v>1</v>
      </c>
      <c r="H29" s="79">
        <f>'JAWABAN SISWA'!T30+'JAWABAN SISWA'!T94</f>
        <v>2</v>
      </c>
      <c r="I29" s="79">
        <f>'JAWABAN SISWA'!U30+'JAWABAN SISWA'!U94</f>
        <v>2</v>
      </c>
      <c r="J29" s="79">
        <f>'JAWABAN SISWA'!V30+'JAWABAN SISWA'!V94</f>
        <v>2</v>
      </c>
      <c r="K29" s="79">
        <f>'JAWABAN SISWA'!W30+'JAWABAN SISWA'!W94</f>
        <v>2</v>
      </c>
      <c r="L29" s="79">
        <f>'JAWABAN SISWA'!X30+'JAWABAN SISWA'!X94</f>
        <v>1</v>
      </c>
      <c r="M29" s="79">
        <f>'JAWABAN SISWA'!Y30+'JAWABAN SISWA'!Y94</f>
        <v>2</v>
      </c>
      <c r="N29" s="79">
        <f>'JAWABAN SISWA'!Z30+'JAWABAN SISWA'!Z94</f>
        <v>1</v>
      </c>
      <c r="P29" s="79">
        <v>24</v>
      </c>
      <c r="Q29" s="31" t="s">
        <v>129</v>
      </c>
      <c r="R29" s="79">
        <f>'JAWABAN SISWA'!O62+'JAWABAN SISWA'!O126</f>
        <v>2</v>
      </c>
      <c r="S29" s="79">
        <f>'JAWABAN SISWA'!P62+'JAWABAN SISWA'!P126</f>
        <v>2</v>
      </c>
      <c r="T29" s="79">
        <f>'JAWABAN SISWA'!Q62+'JAWABAN SISWA'!Q126</f>
        <v>2</v>
      </c>
      <c r="U29" s="79">
        <f>'JAWABAN SISWA'!R62+'JAWABAN SISWA'!R126</f>
        <v>2</v>
      </c>
      <c r="V29" s="79">
        <f>'JAWABAN SISWA'!S62+'JAWABAN SISWA'!S126</f>
        <v>0</v>
      </c>
      <c r="W29" s="79">
        <f>'JAWABAN SISWA'!T62+'JAWABAN SISWA'!T126</f>
        <v>2</v>
      </c>
      <c r="X29" s="79">
        <f>'JAWABAN SISWA'!U62+'JAWABAN SISWA'!U126</f>
        <v>2</v>
      </c>
      <c r="Y29" s="79">
        <f>'JAWABAN SISWA'!V62+'JAWABAN SISWA'!V126</f>
        <v>2</v>
      </c>
      <c r="Z29" s="79">
        <f>'JAWABAN SISWA'!W62+'JAWABAN SISWA'!W126</f>
        <v>2</v>
      </c>
      <c r="AA29" s="79">
        <f>'JAWABAN SISWA'!X62+'JAWABAN SISWA'!X126</f>
        <v>2</v>
      </c>
      <c r="AB29" s="79">
        <f>'JAWABAN SISWA'!Y62+'JAWABAN SISWA'!Y126</f>
        <v>2</v>
      </c>
      <c r="AC29" s="79">
        <f>'JAWABAN SISWA'!Z62+'JAWABAN SISWA'!Z126</f>
        <v>2</v>
      </c>
      <c r="AD29" s="1"/>
    </row>
    <row r="30" spans="1:33" ht="15.75" x14ac:dyDescent="0.25">
      <c r="A30" s="79">
        <v>25</v>
      </c>
      <c r="B30" s="31" t="s">
        <v>143</v>
      </c>
      <c r="C30" s="79">
        <f>'JAWABAN SISWA'!O31+'JAWABAN SISWA'!O95</f>
        <v>2</v>
      </c>
      <c r="D30" s="79">
        <f>'JAWABAN SISWA'!P31+'JAWABAN SISWA'!P95</f>
        <v>2</v>
      </c>
      <c r="E30" s="79">
        <f>'JAWABAN SISWA'!Q31+'JAWABAN SISWA'!Q95</f>
        <v>1</v>
      </c>
      <c r="F30" s="79">
        <f>'JAWABAN SISWA'!R31+'JAWABAN SISWA'!R95</f>
        <v>1</v>
      </c>
      <c r="G30" s="79">
        <f>'JAWABAN SISWA'!S31+'JAWABAN SISWA'!S95</f>
        <v>2</v>
      </c>
      <c r="H30" s="79">
        <f>'JAWABAN SISWA'!T31+'JAWABAN SISWA'!T95</f>
        <v>2</v>
      </c>
      <c r="I30" s="79">
        <f>'JAWABAN SISWA'!U31+'JAWABAN SISWA'!U95</f>
        <v>1</v>
      </c>
      <c r="J30" s="79">
        <f>'JAWABAN SISWA'!V31+'JAWABAN SISWA'!V95</f>
        <v>2</v>
      </c>
      <c r="K30" s="79">
        <f>'JAWABAN SISWA'!W31+'JAWABAN SISWA'!W95</f>
        <v>2</v>
      </c>
      <c r="L30" s="79">
        <f>'JAWABAN SISWA'!X31+'JAWABAN SISWA'!X95</f>
        <v>1</v>
      </c>
      <c r="M30" s="79">
        <f>'JAWABAN SISWA'!Y31+'JAWABAN SISWA'!Y95</f>
        <v>0</v>
      </c>
      <c r="N30" s="79">
        <f>'JAWABAN SISWA'!Z31+'JAWABAN SISWA'!Z95</f>
        <v>2</v>
      </c>
      <c r="P30" s="79">
        <v>25</v>
      </c>
      <c r="Q30" s="31" t="s">
        <v>143</v>
      </c>
      <c r="R30" s="79">
        <f>'JAWABAN SISWA'!O63+'JAWABAN SISWA'!O127</f>
        <v>2</v>
      </c>
      <c r="S30" s="79">
        <f>'JAWABAN SISWA'!P63+'JAWABAN SISWA'!P127</f>
        <v>2</v>
      </c>
      <c r="T30" s="79">
        <f>'JAWABAN SISWA'!Q63+'JAWABAN SISWA'!Q127</f>
        <v>2</v>
      </c>
      <c r="U30" s="79">
        <f>'JAWABAN SISWA'!R63+'JAWABAN SISWA'!R127</f>
        <v>2</v>
      </c>
      <c r="V30" s="79">
        <f>'JAWABAN SISWA'!S63+'JAWABAN SISWA'!S127</f>
        <v>2</v>
      </c>
      <c r="W30" s="79">
        <f>'JAWABAN SISWA'!T63+'JAWABAN SISWA'!T127</f>
        <v>2</v>
      </c>
      <c r="X30" s="79">
        <f>'JAWABAN SISWA'!U63+'JAWABAN SISWA'!U127</f>
        <v>2</v>
      </c>
      <c r="Y30" s="79">
        <f>'JAWABAN SISWA'!V63+'JAWABAN SISWA'!V127</f>
        <v>2</v>
      </c>
      <c r="Z30" s="79">
        <f>'JAWABAN SISWA'!W63+'JAWABAN SISWA'!W127</f>
        <v>2</v>
      </c>
      <c r="AA30" s="79">
        <f>'JAWABAN SISWA'!X63+'JAWABAN SISWA'!X127</f>
        <v>2</v>
      </c>
      <c r="AB30" s="79">
        <f>'JAWABAN SISWA'!Y63+'JAWABAN SISWA'!Y127</f>
        <v>0</v>
      </c>
      <c r="AC30" s="79">
        <f>'JAWABAN SISWA'!Z63+'JAWABAN SISWA'!Z127</f>
        <v>2</v>
      </c>
      <c r="AD30" s="1"/>
    </row>
    <row r="31" spans="1:33" ht="15.75" x14ac:dyDescent="0.25">
      <c r="A31" s="79">
        <v>26</v>
      </c>
      <c r="B31" s="31" t="s">
        <v>144</v>
      </c>
      <c r="C31" s="79">
        <f>'JAWABAN SISWA'!O32+'JAWABAN SISWA'!O96</f>
        <v>0</v>
      </c>
      <c r="D31" s="79">
        <f>'JAWABAN SISWA'!P32+'JAWABAN SISWA'!P96</f>
        <v>1</v>
      </c>
      <c r="E31" s="79">
        <f>'JAWABAN SISWA'!Q32+'JAWABAN SISWA'!Q96</f>
        <v>2</v>
      </c>
      <c r="F31" s="79">
        <f>'JAWABAN SISWA'!R32+'JAWABAN SISWA'!R96</f>
        <v>2</v>
      </c>
      <c r="G31" s="79">
        <f>'JAWABAN SISWA'!S32+'JAWABAN SISWA'!S96</f>
        <v>2</v>
      </c>
      <c r="H31" s="79">
        <f>'JAWABAN SISWA'!T32+'JAWABAN SISWA'!T96</f>
        <v>2</v>
      </c>
      <c r="I31" s="79">
        <f>'JAWABAN SISWA'!U32+'JAWABAN SISWA'!U96</f>
        <v>2</v>
      </c>
      <c r="J31" s="79">
        <f>'JAWABAN SISWA'!V32+'JAWABAN SISWA'!V96</f>
        <v>2</v>
      </c>
      <c r="K31" s="79">
        <f>'JAWABAN SISWA'!W32+'JAWABAN SISWA'!W96</f>
        <v>2</v>
      </c>
      <c r="L31" s="79">
        <f>'JAWABAN SISWA'!X32+'JAWABAN SISWA'!X96</f>
        <v>0</v>
      </c>
      <c r="M31" s="79">
        <f>'JAWABAN SISWA'!Y32+'JAWABAN SISWA'!Y96</f>
        <v>2</v>
      </c>
      <c r="N31" s="79">
        <f>'JAWABAN SISWA'!Z32+'JAWABAN SISWA'!Z96</f>
        <v>2</v>
      </c>
      <c r="P31" s="79">
        <v>26</v>
      </c>
      <c r="Q31" s="31" t="s">
        <v>144</v>
      </c>
      <c r="R31" s="79">
        <f>'JAWABAN SISWA'!O64+'JAWABAN SISWA'!O128</f>
        <v>2</v>
      </c>
      <c r="S31" s="79">
        <f>'JAWABAN SISWA'!P64+'JAWABAN SISWA'!P128</f>
        <v>1</v>
      </c>
      <c r="T31" s="79">
        <f>'JAWABAN SISWA'!Q64+'JAWABAN SISWA'!Q128</f>
        <v>1</v>
      </c>
      <c r="U31" s="79">
        <f>'JAWABAN SISWA'!R64+'JAWABAN SISWA'!R128</f>
        <v>2</v>
      </c>
      <c r="V31" s="79">
        <f>'JAWABAN SISWA'!S64+'JAWABAN SISWA'!S128</f>
        <v>2</v>
      </c>
      <c r="W31" s="79">
        <f>'JAWABAN SISWA'!T64+'JAWABAN SISWA'!T128</f>
        <v>2</v>
      </c>
      <c r="X31" s="79">
        <f>'JAWABAN SISWA'!U64+'JAWABAN SISWA'!U128</f>
        <v>2</v>
      </c>
      <c r="Y31" s="79">
        <f>'JAWABAN SISWA'!V64+'JAWABAN SISWA'!V128</f>
        <v>2</v>
      </c>
      <c r="Z31" s="79">
        <f>'JAWABAN SISWA'!W64+'JAWABAN SISWA'!W128</f>
        <v>2</v>
      </c>
      <c r="AA31" s="79">
        <f>'JAWABAN SISWA'!X64+'JAWABAN SISWA'!X128</f>
        <v>0</v>
      </c>
      <c r="AB31" s="79">
        <f>'JAWABAN SISWA'!Y64+'JAWABAN SISWA'!Y128</f>
        <v>2</v>
      </c>
      <c r="AC31" s="79">
        <f>'JAWABAN SISWA'!Z64+'JAWABAN SISWA'!Z128</f>
        <v>1</v>
      </c>
      <c r="AD31" s="1"/>
    </row>
    <row r="32" spans="1:33" ht="15.75" x14ac:dyDescent="0.25">
      <c r="A32" s="79">
        <v>27</v>
      </c>
      <c r="B32" s="31" t="s">
        <v>133</v>
      </c>
      <c r="C32" s="79">
        <f>'JAWABAN SISWA'!O33+'JAWABAN SISWA'!O97</f>
        <v>1</v>
      </c>
      <c r="D32" s="79">
        <f>'JAWABAN SISWA'!P33+'JAWABAN SISWA'!P97</f>
        <v>0</v>
      </c>
      <c r="E32" s="79">
        <f>'JAWABAN SISWA'!Q33+'JAWABAN SISWA'!Q97</f>
        <v>1</v>
      </c>
      <c r="F32" s="79">
        <f>'JAWABAN SISWA'!R33+'JAWABAN SISWA'!R97</f>
        <v>2</v>
      </c>
      <c r="G32" s="79">
        <f>'JAWABAN SISWA'!S33+'JAWABAN SISWA'!S97</f>
        <v>2</v>
      </c>
      <c r="H32" s="79">
        <f>'JAWABAN SISWA'!T33+'JAWABAN SISWA'!T97</f>
        <v>1</v>
      </c>
      <c r="I32" s="79">
        <f>'JAWABAN SISWA'!U33+'JAWABAN SISWA'!U97</f>
        <v>1</v>
      </c>
      <c r="J32" s="79">
        <f>'JAWABAN SISWA'!V33+'JAWABAN SISWA'!V97</f>
        <v>2</v>
      </c>
      <c r="K32" s="79">
        <f>'JAWABAN SISWA'!W33+'JAWABAN SISWA'!W97</f>
        <v>2</v>
      </c>
      <c r="L32" s="79">
        <f>'JAWABAN SISWA'!X33+'JAWABAN SISWA'!X97</f>
        <v>0</v>
      </c>
      <c r="M32" s="79">
        <f>'JAWABAN SISWA'!Y33+'JAWABAN SISWA'!Y97</f>
        <v>2</v>
      </c>
      <c r="N32" s="79">
        <f>'JAWABAN SISWA'!Z33+'JAWABAN SISWA'!Z97</f>
        <v>1</v>
      </c>
      <c r="P32" s="79">
        <v>27</v>
      </c>
      <c r="Q32" s="31" t="s">
        <v>133</v>
      </c>
      <c r="R32" s="79">
        <f>'JAWABAN SISWA'!O65+'JAWABAN SISWA'!O129</f>
        <v>2</v>
      </c>
      <c r="S32" s="79">
        <f>'JAWABAN SISWA'!P65+'JAWABAN SISWA'!P129</f>
        <v>1</v>
      </c>
      <c r="T32" s="79">
        <f>'JAWABAN SISWA'!Q65+'JAWABAN SISWA'!Q129</f>
        <v>2</v>
      </c>
      <c r="U32" s="79">
        <f>'JAWABAN SISWA'!R65+'JAWABAN SISWA'!R129</f>
        <v>2</v>
      </c>
      <c r="V32" s="79">
        <f>'JAWABAN SISWA'!S65+'JAWABAN SISWA'!S129</f>
        <v>2</v>
      </c>
      <c r="W32" s="79">
        <f>'JAWABAN SISWA'!T65+'JAWABAN SISWA'!T129</f>
        <v>2</v>
      </c>
      <c r="X32" s="79">
        <f>'JAWABAN SISWA'!U65+'JAWABAN SISWA'!U129</f>
        <v>1</v>
      </c>
      <c r="Y32" s="79">
        <f>'JAWABAN SISWA'!V65+'JAWABAN SISWA'!V129</f>
        <v>2</v>
      </c>
      <c r="Z32" s="79">
        <f>'JAWABAN SISWA'!W65+'JAWABAN SISWA'!W129</f>
        <v>2</v>
      </c>
      <c r="AA32" s="79">
        <f>'JAWABAN SISWA'!X65+'JAWABAN SISWA'!X129</f>
        <v>0</v>
      </c>
      <c r="AB32" s="79">
        <f>'JAWABAN SISWA'!Y65+'JAWABAN SISWA'!Y129</f>
        <v>2</v>
      </c>
      <c r="AC32" s="79">
        <f>'JAWABAN SISWA'!Z65+'JAWABAN SISWA'!Z129</f>
        <v>0</v>
      </c>
      <c r="AD32" s="1"/>
    </row>
    <row r="33" spans="1:30" ht="15.75" x14ac:dyDescent="0.25">
      <c r="A33" s="144" t="s">
        <v>44</v>
      </c>
      <c r="B33" s="144"/>
      <c r="C33" s="95">
        <f t="shared" ref="C33:M33" si="0">SUM(C6:C32)</f>
        <v>42</v>
      </c>
      <c r="D33" s="95">
        <f t="shared" si="0"/>
        <v>38</v>
      </c>
      <c r="E33" s="95">
        <f t="shared" si="0"/>
        <v>43</v>
      </c>
      <c r="F33" s="95">
        <f t="shared" si="0"/>
        <v>45</v>
      </c>
      <c r="G33" s="95">
        <f t="shared" si="0"/>
        <v>48</v>
      </c>
      <c r="H33" s="95">
        <f t="shared" si="0"/>
        <v>44</v>
      </c>
      <c r="I33" s="95">
        <f t="shared" si="0"/>
        <v>43</v>
      </c>
      <c r="J33" s="95">
        <f t="shared" si="0"/>
        <v>46</v>
      </c>
      <c r="K33" s="95">
        <f t="shared" si="0"/>
        <v>47</v>
      </c>
      <c r="L33" s="95">
        <f t="shared" si="0"/>
        <v>27</v>
      </c>
      <c r="M33" s="95">
        <f t="shared" si="0"/>
        <v>42</v>
      </c>
      <c r="N33" s="95">
        <f t="shared" ref="N33" si="1">SUM(N6:N32)</f>
        <v>37</v>
      </c>
      <c r="P33" s="145" t="s">
        <v>8</v>
      </c>
      <c r="Q33" s="146"/>
      <c r="R33" s="96">
        <f t="shared" ref="R33:AB33" si="2">SUM(R6:R32)</f>
        <v>48</v>
      </c>
      <c r="S33" s="96">
        <f t="shared" si="2"/>
        <v>46</v>
      </c>
      <c r="T33" s="96">
        <f t="shared" si="2"/>
        <v>44</v>
      </c>
      <c r="U33" s="96">
        <f t="shared" si="2"/>
        <v>49</v>
      </c>
      <c r="V33" s="96">
        <f t="shared" si="2"/>
        <v>48</v>
      </c>
      <c r="W33" s="96">
        <f t="shared" si="2"/>
        <v>51</v>
      </c>
      <c r="X33" s="96">
        <f t="shared" si="2"/>
        <v>46</v>
      </c>
      <c r="Y33" s="96">
        <f t="shared" si="2"/>
        <v>46</v>
      </c>
      <c r="Z33" s="96">
        <f t="shared" si="2"/>
        <v>42</v>
      </c>
      <c r="AA33" s="96">
        <f t="shared" si="2"/>
        <v>35</v>
      </c>
      <c r="AB33" s="96">
        <f t="shared" si="2"/>
        <v>47</v>
      </c>
      <c r="AC33" s="96">
        <f t="shared" ref="AC33" si="3">SUM(AC6:AC32)</f>
        <v>37</v>
      </c>
      <c r="AD33" s="1"/>
    </row>
  </sheetData>
  <mergeCells count="8">
    <mergeCell ref="R4:AC4"/>
    <mergeCell ref="A2:AH2"/>
    <mergeCell ref="AG5:AG16"/>
    <mergeCell ref="A33:B33"/>
    <mergeCell ref="P33:Q33"/>
    <mergeCell ref="A4:A5"/>
    <mergeCell ref="P4:P5"/>
    <mergeCell ref="C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724EF-976D-4824-A5B5-F1599BDDB071}">
  <dimension ref="A1:O61"/>
  <sheetViews>
    <sheetView topLeftCell="A7" zoomScale="70" zoomScaleNormal="70" workbookViewId="0">
      <selection activeCell="O25" sqref="O25"/>
    </sheetView>
  </sheetViews>
  <sheetFormatPr defaultRowHeight="15" x14ac:dyDescent="0.25"/>
  <cols>
    <col min="2" max="2" width="30.140625" customWidth="1"/>
  </cols>
  <sheetData>
    <row r="1" spans="1:15" x14ac:dyDescent="0.25">
      <c r="A1" s="150" t="s">
        <v>12</v>
      </c>
      <c r="B1" s="81" t="s">
        <v>13</v>
      </c>
      <c r="C1" s="153" t="s">
        <v>48</v>
      </c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5"/>
      <c r="O1" s="150" t="s">
        <v>10</v>
      </c>
    </row>
    <row r="2" spans="1:15" x14ac:dyDescent="0.25">
      <c r="A2" s="150"/>
      <c r="B2" s="82" t="s">
        <v>14</v>
      </c>
      <c r="C2" s="83">
        <v>1</v>
      </c>
      <c r="D2" s="83">
        <v>2</v>
      </c>
      <c r="E2" s="83">
        <v>3</v>
      </c>
      <c r="F2" s="83">
        <v>4</v>
      </c>
      <c r="G2" s="83">
        <v>5</v>
      </c>
      <c r="H2" s="83">
        <v>6</v>
      </c>
      <c r="I2" s="83">
        <v>7</v>
      </c>
      <c r="J2" s="83">
        <v>8</v>
      </c>
      <c r="K2" s="83">
        <v>9</v>
      </c>
      <c r="L2" s="83">
        <v>10</v>
      </c>
      <c r="M2" s="83">
        <v>11</v>
      </c>
      <c r="N2" s="84">
        <v>12</v>
      </c>
      <c r="O2" s="150"/>
    </row>
    <row r="3" spans="1:15" ht="15.75" x14ac:dyDescent="0.25">
      <c r="A3" s="85">
        <v>1</v>
      </c>
      <c r="B3" s="31" t="s">
        <v>110</v>
      </c>
      <c r="C3" s="85">
        <f>SUM('VALIDITAS KONSTRUK'!C6,'VALIDITAS KONSTRUK'!R6)</f>
        <v>0</v>
      </c>
      <c r="D3" s="85">
        <f>SUM('VALIDITAS KONSTRUK'!D6,'VALIDITAS KONSTRUK'!S6)</f>
        <v>2</v>
      </c>
      <c r="E3" s="85">
        <f>SUM('VALIDITAS KONSTRUK'!E6,'VALIDITAS KONSTRUK'!T6)</f>
        <v>4</v>
      </c>
      <c r="F3" s="85">
        <f>SUM('VALIDITAS KONSTRUK'!F6,'VALIDITAS KONSTRUK'!U6)</f>
        <v>0</v>
      </c>
      <c r="G3" s="85">
        <f>SUM('VALIDITAS KONSTRUK'!G6,'VALIDITAS KONSTRUK'!V6)</f>
        <v>4</v>
      </c>
      <c r="H3" s="85">
        <f>SUM('VALIDITAS KONSTRUK'!H6,'VALIDITAS KONSTRUK'!W6)</f>
        <v>4</v>
      </c>
      <c r="I3" s="85">
        <f>SUM('VALIDITAS KONSTRUK'!I6,'VALIDITAS KONSTRUK'!X6)</f>
        <v>1</v>
      </c>
      <c r="J3" s="85">
        <f>SUM('VALIDITAS KONSTRUK'!J6,'VALIDITAS KONSTRUK'!Y6)</f>
        <v>0</v>
      </c>
      <c r="K3" s="85">
        <f>SUM('VALIDITAS KONSTRUK'!K6,'VALIDITAS KONSTRUK'!Z6)</f>
        <v>2</v>
      </c>
      <c r="L3" s="85">
        <f>SUM('VALIDITAS KONSTRUK'!L6,'VALIDITAS KONSTRUK'!AA6)</f>
        <v>0</v>
      </c>
      <c r="M3" s="85">
        <f>SUM('VALIDITAS KONSTRUK'!M6,'VALIDITAS KONSTRUK'!AB6)</f>
        <v>0</v>
      </c>
      <c r="N3" s="85">
        <f>SUM('VALIDITAS KONSTRUK'!N6,'VALIDITAS KONSTRUK'!AC6)</f>
        <v>0</v>
      </c>
      <c r="O3" s="86">
        <f>SUM(C3:N3)</f>
        <v>17</v>
      </c>
    </row>
    <row r="4" spans="1:15" ht="15.75" x14ac:dyDescent="0.25">
      <c r="A4" s="85">
        <v>2</v>
      </c>
      <c r="B4" s="31" t="s">
        <v>111</v>
      </c>
      <c r="C4" s="85">
        <f>SUM('VALIDITAS KONSTRUK'!C7,'VALIDITAS KONSTRUK'!R7)</f>
        <v>2</v>
      </c>
      <c r="D4" s="85">
        <f>SUM('VALIDITAS KONSTRUK'!D7,'VALIDITAS KONSTRUK'!S7)</f>
        <v>3</v>
      </c>
      <c r="E4" s="85">
        <f>SUM('VALIDITAS KONSTRUK'!E7,'VALIDITAS KONSTRUK'!T7)</f>
        <v>1</v>
      </c>
      <c r="F4" s="85">
        <f>SUM('VALIDITAS KONSTRUK'!F7,'VALIDITAS KONSTRUK'!U7)</f>
        <v>4</v>
      </c>
      <c r="G4" s="85">
        <f>SUM('VALIDITAS KONSTRUK'!G7,'VALIDITAS KONSTRUK'!V7)</f>
        <v>4</v>
      </c>
      <c r="H4" s="85">
        <f>SUM('VALIDITAS KONSTRUK'!H7,'VALIDITAS KONSTRUK'!W7)</f>
        <v>4</v>
      </c>
      <c r="I4" s="85">
        <f>SUM('VALIDITAS KONSTRUK'!I7,'VALIDITAS KONSTRUK'!X7)</f>
        <v>4</v>
      </c>
      <c r="J4" s="85">
        <f>SUM('VALIDITAS KONSTRUK'!J7,'VALIDITAS KONSTRUK'!Y7)</f>
        <v>4</v>
      </c>
      <c r="K4" s="85">
        <f>SUM('VALIDITAS KONSTRUK'!K7,'VALIDITAS KONSTRUK'!Z7)</f>
        <v>2</v>
      </c>
      <c r="L4" s="85">
        <f>SUM('VALIDITAS KONSTRUK'!L7,'VALIDITAS KONSTRUK'!AA7)</f>
        <v>2</v>
      </c>
      <c r="M4" s="85">
        <f>SUM('VALIDITAS KONSTRUK'!M7,'VALIDITAS KONSTRUK'!AB7)</f>
        <v>3</v>
      </c>
      <c r="N4" s="85">
        <f>SUM('VALIDITAS KONSTRUK'!N7,'VALIDITAS KONSTRUK'!AC7)</f>
        <v>2</v>
      </c>
      <c r="O4" s="86">
        <f t="shared" ref="O4:O29" si="0">SUM(C4:N4)</f>
        <v>35</v>
      </c>
    </row>
    <row r="5" spans="1:15" ht="15.75" x14ac:dyDescent="0.25">
      <c r="A5" s="85">
        <v>3</v>
      </c>
      <c r="B5" s="31" t="s">
        <v>112</v>
      </c>
      <c r="C5" s="85">
        <f>SUM('VALIDITAS KONSTRUK'!C8,'VALIDITAS KONSTRUK'!R8)</f>
        <v>4</v>
      </c>
      <c r="D5" s="85">
        <f>SUM('VALIDITAS KONSTRUK'!D8,'VALIDITAS KONSTRUK'!S8)</f>
        <v>4</v>
      </c>
      <c r="E5" s="85">
        <f>SUM('VALIDITAS KONSTRUK'!E8,'VALIDITAS KONSTRUK'!T8)</f>
        <v>1</v>
      </c>
      <c r="F5" s="85">
        <f>SUM('VALIDITAS KONSTRUK'!F8,'VALIDITAS KONSTRUK'!U8)</f>
        <v>4</v>
      </c>
      <c r="G5" s="85">
        <f>SUM('VALIDITAS KONSTRUK'!G8,'VALIDITAS KONSTRUK'!V8)</f>
        <v>4</v>
      </c>
      <c r="H5" s="85">
        <f>SUM('VALIDITAS KONSTRUK'!H8,'VALIDITAS KONSTRUK'!W8)</f>
        <v>2</v>
      </c>
      <c r="I5" s="85">
        <f>SUM('VALIDITAS KONSTRUK'!I8,'VALIDITAS KONSTRUK'!X8)</f>
        <v>2</v>
      </c>
      <c r="J5" s="85">
        <f>SUM('VALIDITAS KONSTRUK'!J8,'VALIDITAS KONSTRUK'!Y8)</f>
        <v>4</v>
      </c>
      <c r="K5" s="85">
        <f>SUM('VALIDITAS KONSTRUK'!K8,'VALIDITAS KONSTRUK'!Z8)</f>
        <v>4</v>
      </c>
      <c r="L5" s="85">
        <f>SUM('VALIDITAS KONSTRUK'!L8,'VALIDITAS KONSTRUK'!AA8)</f>
        <v>1</v>
      </c>
      <c r="M5" s="85">
        <f>SUM('VALIDITAS KONSTRUK'!M8,'VALIDITAS KONSTRUK'!AB8)</f>
        <v>0</v>
      </c>
      <c r="N5" s="85">
        <f>SUM('VALIDITAS KONSTRUK'!N8,'VALIDITAS KONSTRUK'!AC8)</f>
        <v>4</v>
      </c>
      <c r="O5" s="86">
        <f t="shared" si="0"/>
        <v>34</v>
      </c>
    </row>
    <row r="6" spans="1:15" ht="15.75" x14ac:dyDescent="0.25">
      <c r="A6" s="85">
        <v>4</v>
      </c>
      <c r="B6" s="31" t="s">
        <v>113</v>
      </c>
      <c r="C6" s="85">
        <f>SUM('VALIDITAS KONSTRUK'!C9,'VALIDITAS KONSTRUK'!R9)</f>
        <v>4</v>
      </c>
      <c r="D6" s="85">
        <f>SUM('VALIDITAS KONSTRUK'!D9,'VALIDITAS KONSTRUK'!S9)</f>
        <v>2</v>
      </c>
      <c r="E6" s="85">
        <f>SUM('VALIDITAS KONSTRUK'!E9,'VALIDITAS KONSTRUK'!T9)</f>
        <v>4</v>
      </c>
      <c r="F6" s="85">
        <f>SUM('VALIDITAS KONSTRUK'!F9,'VALIDITAS KONSTRUK'!U9)</f>
        <v>4</v>
      </c>
      <c r="G6" s="85">
        <f>SUM('VALIDITAS KONSTRUK'!G9,'VALIDITAS KONSTRUK'!V9)</f>
        <v>4</v>
      </c>
      <c r="H6" s="85">
        <f>SUM('VALIDITAS KONSTRUK'!H9,'VALIDITAS KONSTRUK'!W9)</f>
        <v>4</v>
      </c>
      <c r="I6" s="85">
        <f>SUM('VALIDITAS KONSTRUK'!I9,'VALIDITAS KONSTRUK'!X9)</f>
        <v>2</v>
      </c>
      <c r="J6" s="85">
        <f>SUM('VALIDITAS KONSTRUK'!J9,'VALIDITAS KONSTRUK'!Y9)</f>
        <v>4</v>
      </c>
      <c r="K6" s="85">
        <f>SUM('VALIDITAS KONSTRUK'!K9,'VALIDITAS KONSTRUK'!Z9)</f>
        <v>3</v>
      </c>
      <c r="L6" s="85">
        <f>SUM('VALIDITAS KONSTRUK'!L9,'VALIDITAS KONSTRUK'!AA9)</f>
        <v>3</v>
      </c>
      <c r="M6" s="85">
        <f>SUM('VALIDITAS KONSTRUK'!M9,'VALIDITAS KONSTRUK'!AB9)</f>
        <v>4</v>
      </c>
      <c r="N6" s="85">
        <f>SUM('VALIDITAS KONSTRUK'!N9,'VALIDITAS KONSTRUK'!AC9)</f>
        <v>4</v>
      </c>
      <c r="O6" s="86">
        <f t="shared" si="0"/>
        <v>42</v>
      </c>
    </row>
    <row r="7" spans="1:15" ht="15.75" x14ac:dyDescent="0.25">
      <c r="A7" s="85">
        <v>5</v>
      </c>
      <c r="B7" s="31" t="s">
        <v>114</v>
      </c>
      <c r="C7" s="85">
        <f>SUM('VALIDITAS KONSTRUK'!C10,'VALIDITAS KONSTRUK'!R10)</f>
        <v>2</v>
      </c>
      <c r="D7" s="85">
        <f>SUM('VALIDITAS KONSTRUK'!D10,'VALIDITAS KONSTRUK'!S10)</f>
        <v>4</v>
      </c>
      <c r="E7" s="85">
        <f>SUM('VALIDITAS KONSTRUK'!E10,'VALIDITAS KONSTRUK'!T10)</f>
        <v>4</v>
      </c>
      <c r="F7" s="85">
        <f>SUM('VALIDITAS KONSTRUK'!F10,'VALIDITAS KONSTRUK'!U10)</f>
        <v>4</v>
      </c>
      <c r="G7" s="85">
        <f>SUM('VALIDITAS KONSTRUK'!G10,'VALIDITAS KONSTRUK'!V10)</f>
        <v>4</v>
      </c>
      <c r="H7" s="85">
        <f>SUM('VALIDITAS KONSTRUK'!H10,'VALIDITAS KONSTRUK'!W10)</f>
        <v>4</v>
      </c>
      <c r="I7" s="85">
        <f>SUM('VALIDITAS KONSTRUK'!I10,'VALIDITAS KONSTRUK'!X10)</f>
        <v>4</v>
      </c>
      <c r="J7" s="85">
        <f>SUM('VALIDITAS KONSTRUK'!J10,'VALIDITAS KONSTRUK'!Y10)</f>
        <v>2</v>
      </c>
      <c r="K7" s="85">
        <f>SUM('VALIDITAS KONSTRUK'!K10,'VALIDITAS KONSTRUK'!Z10)</f>
        <v>3</v>
      </c>
      <c r="L7" s="85">
        <f>SUM('VALIDITAS KONSTRUK'!L10,'VALIDITAS KONSTRUK'!AA10)</f>
        <v>4</v>
      </c>
      <c r="M7" s="85">
        <f>SUM('VALIDITAS KONSTRUK'!M10,'VALIDITAS KONSTRUK'!AB10)</f>
        <v>4</v>
      </c>
      <c r="N7" s="85">
        <f>SUM('VALIDITAS KONSTRUK'!N10,'VALIDITAS KONSTRUK'!AC10)</f>
        <v>4</v>
      </c>
      <c r="O7" s="86">
        <f t="shared" si="0"/>
        <v>43</v>
      </c>
    </row>
    <row r="8" spans="1:15" ht="15.75" x14ac:dyDescent="0.25">
      <c r="A8" s="85">
        <v>6</v>
      </c>
      <c r="B8" s="31" t="s">
        <v>115</v>
      </c>
      <c r="C8" s="85">
        <f>SUM('VALIDITAS KONSTRUK'!C11,'VALIDITAS KONSTRUK'!R11)</f>
        <v>4</v>
      </c>
      <c r="D8" s="85">
        <f>SUM('VALIDITAS KONSTRUK'!D11,'VALIDITAS KONSTRUK'!S11)</f>
        <v>4</v>
      </c>
      <c r="E8" s="85">
        <f>SUM('VALIDITAS KONSTRUK'!E11,'VALIDITAS KONSTRUK'!T11)</f>
        <v>3</v>
      </c>
      <c r="F8" s="85">
        <f>SUM('VALIDITAS KONSTRUK'!F11,'VALIDITAS KONSTRUK'!U11)</f>
        <v>0</v>
      </c>
      <c r="G8" s="85">
        <f>SUM('VALIDITAS KONSTRUK'!G11,'VALIDITAS KONSTRUK'!V11)</f>
        <v>3</v>
      </c>
      <c r="H8" s="85">
        <f>SUM('VALIDITAS KONSTRUK'!H11,'VALIDITAS KONSTRUK'!W11)</f>
        <v>3</v>
      </c>
      <c r="I8" s="85">
        <f>SUM('VALIDITAS KONSTRUK'!I11,'VALIDITAS KONSTRUK'!X11)</f>
        <v>4</v>
      </c>
      <c r="J8" s="85">
        <f>SUM('VALIDITAS KONSTRUK'!J11,'VALIDITAS KONSTRUK'!Y11)</f>
        <v>3</v>
      </c>
      <c r="K8" s="85">
        <f>SUM('VALIDITAS KONSTRUK'!K11,'VALIDITAS KONSTRUK'!Z11)</f>
        <v>3</v>
      </c>
      <c r="L8" s="85">
        <f>SUM('VALIDITAS KONSTRUK'!L11,'VALIDITAS KONSTRUK'!AA11)</f>
        <v>2</v>
      </c>
      <c r="M8" s="85">
        <f>SUM('VALIDITAS KONSTRUK'!M11,'VALIDITAS KONSTRUK'!AB11)</f>
        <v>4</v>
      </c>
      <c r="N8" s="85">
        <f>SUM('VALIDITAS KONSTRUK'!N11,'VALIDITAS KONSTRUK'!AC11)</f>
        <v>1</v>
      </c>
      <c r="O8" s="86">
        <f t="shared" si="0"/>
        <v>34</v>
      </c>
    </row>
    <row r="9" spans="1:15" ht="15.75" x14ac:dyDescent="0.25">
      <c r="A9" s="85">
        <v>7</v>
      </c>
      <c r="B9" s="31" t="s">
        <v>131</v>
      </c>
      <c r="C9" s="85">
        <f>SUM('VALIDITAS KONSTRUK'!C12,'VALIDITAS KONSTRUK'!R12)</f>
        <v>4</v>
      </c>
      <c r="D9" s="85">
        <f>SUM('VALIDITAS KONSTRUK'!D12,'VALIDITAS KONSTRUK'!S12)</f>
        <v>2</v>
      </c>
      <c r="E9" s="85">
        <f>SUM('VALIDITAS KONSTRUK'!E12,'VALIDITAS KONSTRUK'!T12)</f>
        <v>4</v>
      </c>
      <c r="F9" s="85">
        <f>SUM('VALIDITAS KONSTRUK'!F12,'VALIDITAS KONSTRUK'!U12)</f>
        <v>4</v>
      </c>
      <c r="G9" s="85">
        <f>SUM('VALIDITAS KONSTRUK'!G12,'VALIDITAS KONSTRUK'!V12)</f>
        <v>4</v>
      </c>
      <c r="H9" s="85">
        <f>SUM('VALIDITAS KONSTRUK'!H12,'VALIDITAS KONSTRUK'!W12)</f>
        <v>4</v>
      </c>
      <c r="I9" s="85">
        <f>SUM('VALIDITAS KONSTRUK'!I12,'VALIDITAS KONSTRUK'!X12)</f>
        <v>4</v>
      </c>
      <c r="J9" s="85">
        <f>SUM('VALIDITAS KONSTRUK'!J12,'VALIDITAS KONSTRUK'!Y12)</f>
        <v>4</v>
      </c>
      <c r="K9" s="85">
        <f>SUM('VALIDITAS KONSTRUK'!K12,'VALIDITAS KONSTRUK'!Z12)</f>
        <v>4</v>
      </c>
      <c r="L9" s="85">
        <f>SUM('VALIDITAS KONSTRUK'!L12,'VALIDITAS KONSTRUK'!AA12)</f>
        <v>1</v>
      </c>
      <c r="M9" s="85">
        <f>SUM('VALIDITAS KONSTRUK'!M12,'VALIDITAS KONSTRUK'!AB12)</f>
        <v>2</v>
      </c>
      <c r="N9" s="85">
        <f>SUM('VALIDITAS KONSTRUK'!N12,'VALIDITAS KONSTRUK'!AC12)</f>
        <v>4</v>
      </c>
      <c r="O9" s="86">
        <f t="shared" si="0"/>
        <v>41</v>
      </c>
    </row>
    <row r="10" spans="1:15" ht="15.75" x14ac:dyDescent="0.25">
      <c r="A10" s="85">
        <v>8</v>
      </c>
      <c r="B10" s="31" t="s">
        <v>130</v>
      </c>
      <c r="C10" s="85">
        <f>SUM('VALIDITAS KONSTRUK'!C13,'VALIDITAS KONSTRUK'!R13)</f>
        <v>4</v>
      </c>
      <c r="D10" s="85">
        <f>SUM('VALIDITAS KONSTRUK'!D13,'VALIDITAS KONSTRUK'!S13)</f>
        <v>4</v>
      </c>
      <c r="E10" s="85">
        <f>SUM('VALIDITAS KONSTRUK'!E13,'VALIDITAS KONSTRUK'!T13)</f>
        <v>4</v>
      </c>
      <c r="F10" s="85">
        <f>SUM('VALIDITAS KONSTRUK'!F13,'VALIDITAS KONSTRUK'!U13)</f>
        <v>2</v>
      </c>
      <c r="G10" s="85">
        <f>SUM('VALIDITAS KONSTRUK'!G13,'VALIDITAS KONSTRUK'!V13)</f>
        <v>2</v>
      </c>
      <c r="H10" s="85">
        <f>SUM('VALIDITAS KONSTRUK'!H13,'VALIDITAS KONSTRUK'!W13)</f>
        <v>4</v>
      </c>
      <c r="I10" s="85">
        <f>SUM('VALIDITAS KONSTRUK'!I13,'VALIDITAS KONSTRUK'!X13)</f>
        <v>4</v>
      </c>
      <c r="J10" s="85">
        <f>SUM('VALIDITAS KONSTRUK'!J13,'VALIDITAS KONSTRUK'!Y13)</f>
        <v>4</v>
      </c>
      <c r="K10" s="85">
        <f>SUM('VALIDITAS KONSTRUK'!K13,'VALIDITAS KONSTRUK'!Z13)</f>
        <v>4</v>
      </c>
      <c r="L10" s="85">
        <f>SUM('VALIDITAS KONSTRUK'!L13,'VALIDITAS KONSTRUK'!AA13)</f>
        <v>2</v>
      </c>
      <c r="M10" s="85">
        <f>SUM('VALIDITAS KONSTRUK'!M13,'VALIDITAS KONSTRUK'!AB13)</f>
        <v>3</v>
      </c>
      <c r="N10" s="85">
        <f>SUM('VALIDITAS KONSTRUK'!N13,'VALIDITAS KONSTRUK'!AC13)</f>
        <v>0</v>
      </c>
      <c r="O10" s="86">
        <f t="shared" si="0"/>
        <v>37</v>
      </c>
    </row>
    <row r="11" spans="1:15" ht="15.75" x14ac:dyDescent="0.25">
      <c r="A11" s="85">
        <v>9</v>
      </c>
      <c r="B11" s="31" t="s">
        <v>116</v>
      </c>
      <c r="C11" s="85">
        <f>SUM('VALIDITAS KONSTRUK'!C14,'VALIDITAS KONSTRUK'!R14)</f>
        <v>4</v>
      </c>
      <c r="D11" s="85">
        <f>SUM('VALIDITAS KONSTRUK'!D14,'VALIDITAS KONSTRUK'!S14)</f>
        <v>4</v>
      </c>
      <c r="E11" s="85">
        <f>SUM('VALIDITAS KONSTRUK'!E14,'VALIDITAS KONSTRUK'!T14)</f>
        <v>2</v>
      </c>
      <c r="F11" s="85">
        <f>SUM('VALIDITAS KONSTRUK'!F14,'VALIDITAS KONSTRUK'!U14)</f>
        <v>4</v>
      </c>
      <c r="G11" s="85">
        <f>SUM('VALIDITAS KONSTRUK'!G14,'VALIDITAS KONSTRUK'!V14)</f>
        <v>4</v>
      </c>
      <c r="H11" s="85">
        <f>SUM('VALIDITAS KONSTRUK'!H14,'VALIDITAS KONSTRUK'!W14)</f>
        <v>1</v>
      </c>
      <c r="I11" s="85">
        <f>SUM('VALIDITAS KONSTRUK'!I14,'VALIDITAS KONSTRUK'!X14)</f>
        <v>2</v>
      </c>
      <c r="J11" s="85">
        <f>SUM('VALIDITAS KONSTRUK'!J14,'VALIDITAS KONSTRUK'!Y14)</f>
        <v>4</v>
      </c>
      <c r="K11" s="85">
        <f>SUM('VALIDITAS KONSTRUK'!K14,'VALIDITAS KONSTRUK'!Z14)</f>
        <v>3</v>
      </c>
      <c r="L11" s="85">
        <f>SUM('VALIDITAS KONSTRUK'!L14,'VALIDITAS KONSTRUK'!AA14)</f>
        <v>2</v>
      </c>
      <c r="M11" s="85">
        <f>SUM('VALIDITAS KONSTRUK'!M14,'VALIDITAS KONSTRUK'!AB14)</f>
        <v>4</v>
      </c>
      <c r="N11" s="85">
        <f>SUM('VALIDITAS KONSTRUK'!N14,'VALIDITAS KONSTRUK'!AC14)</f>
        <v>3</v>
      </c>
      <c r="O11" s="86">
        <f t="shared" si="0"/>
        <v>37</v>
      </c>
    </row>
    <row r="12" spans="1:15" ht="15.75" x14ac:dyDescent="0.25">
      <c r="A12" s="85">
        <v>10</v>
      </c>
      <c r="B12" s="31" t="s">
        <v>132</v>
      </c>
      <c r="C12" s="85">
        <f>SUM('VALIDITAS KONSTRUK'!C15,'VALIDITAS KONSTRUK'!R15)</f>
        <v>4</v>
      </c>
      <c r="D12" s="85">
        <f>SUM('VALIDITAS KONSTRUK'!D15,'VALIDITAS KONSTRUK'!S15)</f>
        <v>4</v>
      </c>
      <c r="E12" s="85">
        <f>SUM('VALIDITAS KONSTRUK'!E15,'VALIDITAS KONSTRUK'!T15)</f>
        <v>4</v>
      </c>
      <c r="F12" s="85">
        <f>SUM('VALIDITAS KONSTRUK'!F15,'VALIDITAS KONSTRUK'!U15)</f>
        <v>4</v>
      </c>
      <c r="G12" s="85">
        <f>SUM('VALIDITAS KONSTRUK'!G15,'VALIDITAS KONSTRUK'!V15)</f>
        <v>4</v>
      </c>
      <c r="H12" s="85">
        <f>SUM('VALIDITAS KONSTRUK'!H15,'VALIDITAS KONSTRUK'!W15)</f>
        <v>4</v>
      </c>
      <c r="I12" s="85">
        <f>SUM('VALIDITAS KONSTRUK'!I15,'VALIDITAS KONSTRUK'!X15)</f>
        <v>4</v>
      </c>
      <c r="J12" s="85">
        <f>SUM('VALIDITAS KONSTRUK'!J15,'VALIDITAS KONSTRUK'!Y15)</f>
        <v>3</v>
      </c>
      <c r="K12" s="85">
        <f>SUM('VALIDITAS KONSTRUK'!K15,'VALIDITAS KONSTRUK'!Z15)</f>
        <v>3</v>
      </c>
      <c r="L12" s="85">
        <f>SUM('VALIDITAS KONSTRUK'!L15,'VALIDITAS KONSTRUK'!AA15)</f>
        <v>1</v>
      </c>
      <c r="M12" s="85">
        <f>SUM('VALIDITAS KONSTRUK'!M15,'VALIDITAS KONSTRUK'!AB15)</f>
        <v>4</v>
      </c>
      <c r="N12" s="85">
        <f>SUM('VALIDITAS KONSTRUK'!N15,'VALIDITAS KONSTRUK'!AC15)</f>
        <v>3</v>
      </c>
      <c r="O12" s="86">
        <f t="shared" si="0"/>
        <v>42</v>
      </c>
    </row>
    <row r="13" spans="1:15" ht="15.75" x14ac:dyDescent="0.25">
      <c r="A13" s="85">
        <v>11</v>
      </c>
      <c r="B13" s="31" t="s">
        <v>117</v>
      </c>
      <c r="C13" s="85">
        <f>SUM('VALIDITAS KONSTRUK'!C16,'VALIDITAS KONSTRUK'!R16)</f>
        <v>0</v>
      </c>
      <c r="D13" s="85">
        <f>SUM('VALIDITAS KONSTRUK'!D16,'VALIDITAS KONSTRUK'!S16)</f>
        <v>4</v>
      </c>
      <c r="E13" s="85">
        <f>SUM('VALIDITAS KONSTRUK'!E16,'VALIDITAS KONSTRUK'!T16)</f>
        <v>4</v>
      </c>
      <c r="F13" s="85">
        <f>SUM('VALIDITAS KONSTRUK'!F16,'VALIDITAS KONSTRUK'!U16)</f>
        <v>4</v>
      </c>
      <c r="G13" s="85">
        <f>SUM('VALIDITAS KONSTRUK'!G16,'VALIDITAS KONSTRUK'!V16)</f>
        <v>2</v>
      </c>
      <c r="H13" s="85">
        <f>SUM('VALIDITAS KONSTRUK'!H16,'VALIDITAS KONSTRUK'!W16)</f>
        <v>1</v>
      </c>
      <c r="I13" s="85">
        <f>SUM('VALIDITAS KONSTRUK'!I16,'VALIDITAS KONSTRUK'!X16)</f>
        <v>4</v>
      </c>
      <c r="J13" s="85">
        <f>SUM('VALIDITAS KONSTRUK'!J16,'VALIDITAS KONSTRUK'!Y16)</f>
        <v>2</v>
      </c>
      <c r="K13" s="85">
        <f>SUM('VALIDITAS KONSTRUK'!K16,'VALIDITAS KONSTRUK'!Z16)</f>
        <v>4</v>
      </c>
      <c r="L13" s="85">
        <f>SUM('VALIDITAS KONSTRUK'!L16,'VALIDITAS KONSTRUK'!AA16)</f>
        <v>4</v>
      </c>
      <c r="M13" s="85">
        <f>SUM('VALIDITAS KONSTRUK'!M16,'VALIDITAS KONSTRUK'!AB16)</f>
        <v>4</v>
      </c>
      <c r="N13" s="85">
        <f>SUM('VALIDITAS KONSTRUK'!N16,'VALIDITAS KONSTRUK'!AC16)</f>
        <v>2</v>
      </c>
      <c r="O13" s="86">
        <f t="shared" si="0"/>
        <v>35</v>
      </c>
    </row>
    <row r="14" spans="1:15" ht="15.75" x14ac:dyDescent="0.25">
      <c r="A14" s="85">
        <v>12</v>
      </c>
      <c r="B14" s="31" t="s">
        <v>118</v>
      </c>
      <c r="C14" s="85">
        <f>SUM('VALIDITAS KONSTRUK'!C17,'VALIDITAS KONSTRUK'!R17)</f>
        <v>3</v>
      </c>
      <c r="D14" s="85">
        <f>SUM('VALIDITAS KONSTRUK'!D17,'VALIDITAS KONSTRUK'!S17)</f>
        <v>2</v>
      </c>
      <c r="E14" s="85">
        <f>SUM('VALIDITAS KONSTRUK'!E17,'VALIDITAS KONSTRUK'!T17)</f>
        <v>2</v>
      </c>
      <c r="F14" s="85">
        <f>SUM('VALIDITAS KONSTRUK'!F17,'VALIDITAS KONSTRUK'!U17)</f>
        <v>3</v>
      </c>
      <c r="G14" s="85">
        <f>SUM('VALIDITAS KONSTRUK'!G17,'VALIDITAS KONSTRUK'!V17)</f>
        <v>4</v>
      </c>
      <c r="H14" s="85">
        <f>SUM('VALIDITAS KONSTRUK'!H17,'VALIDITAS KONSTRUK'!W17)</f>
        <v>4</v>
      </c>
      <c r="I14" s="85">
        <f>SUM('VALIDITAS KONSTRUK'!I17,'VALIDITAS KONSTRUK'!X17)</f>
        <v>4</v>
      </c>
      <c r="J14" s="85">
        <f>SUM('VALIDITAS KONSTRUK'!J17,'VALIDITAS KONSTRUK'!Y17)</f>
        <v>4</v>
      </c>
      <c r="K14" s="85">
        <f>SUM('VALIDITAS KONSTRUK'!K17,'VALIDITAS KONSTRUK'!Z17)</f>
        <v>1</v>
      </c>
      <c r="L14" s="85">
        <f>SUM('VALIDITAS KONSTRUK'!L17,'VALIDITAS KONSTRUK'!AA17)</f>
        <v>2</v>
      </c>
      <c r="M14" s="85">
        <f>SUM('VALIDITAS KONSTRUK'!M17,'VALIDITAS KONSTRUK'!AB17)</f>
        <v>4</v>
      </c>
      <c r="N14" s="85">
        <f>SUM('VALIDITAS KONSTRUK'!N17,'VALIDITAS KONSTRUK'!AC17)</f>
        <v>4</v>
      </c>
      <c r="O14" s="86">
        <f t="shared" si="0"/>
        <v>37</v>
      </c>
    </row>
    <row r="15" spans="1:15" ht="15.75" x14ac:dyDescent="0.25">
      <c r="A15" s="85">
        <v>13</v>
      </c>
      <c r="B15" s="31" t="s">
        <v>119</v>
      </c>
      <c r="C15" s="85">
        <f>SUM('VALIDITAS KONSTRUK'!C18,'VALIDITAS KONSTRUK'!R18)</f>
        <v>4</v>
      </c>
      <c r="D15" s="85">
        <f>SUM('VALIDITAS KONSTRUK'!D18,'VALIDITAS KONSTRUK'!S18)</f>
        <v>3</v>
      </c>
      <c r="E15" s="85">
        <f>SUM('VALIDITAS KONSTRUK'!E18,'VALIDITAS KONSTRUK'!T18)</f>
        <v>2</v>
      </c>
      <c r="F15" s="85">
        <f>SUM('VALIDITAS KONSTRUK'!F18,'VALIDITAS KONSTRUK'!U18)</f>
        <v>2</v>
      </c>
      <c r="G15" s="85">
        <f>SUM('VALIDITAS KONSTRUK'!G18,'VALIDITAS KONSTRUK'!V18)</f>
        <v>3</v>
      </c>
      <c r="H15" s="85">
        <f>SUM('VALIDITAS KONSTRUK'!H18,'VALIDITAS KONSTRUK'!W18)</f>
        <v>4</v>
      </c>
      <c r="I15" s="85">
        <f>SUM('VALIDITAS KONSTRUK'!I18,'VALIDITAS KONSTRUK'!X18)</f>
        <v>4</v>
      </c>
      <c r="J15" s="85">
        <f>SUM('VALIDITAS KONSTRUK'!J18,'VALIDITAS KONSTRUK'!Y18)</f>
        <v>4</v>
      </c>
      <c r="K15" s="85">
        <f>SUM('VALIDITAS KONSTRUK'!K18,'VALIDITAS KONSTRUK'!Z18)</f>
        <v>3</v>
      </c>
      <c r="L15" s="85">
        <f>SUM('VALIDITAS KONSTRUK'!L18,'VALIDITAS KONSTRUK'!AA18)</f>
        <v>2</v>
      </c>
      <c r="M15" s="85">
        <f>SUM('VALIDITAS KONSTRUK'!M18,'VALIDITAS KONSTRUK'!AB18)</f>
        <v>4</v>
      </c>
      <c r="N15" s="85">
        <f>SUM('VALIDITAS KONSTRUK'!N18,'VALIDITAS KONSTRUK'!AC18)</f>
        <v>4</v>
      </c>
      <c r="O15" s="86">
        <f t="shared" si="0"/>
        <v>39</v>
      </c>
    </row>
    <row r="16" spans="1:15" ht="15.75" x14ac:dyDescent="0.25">
      <c r="A16" s="85">
        <v>14</v>
      </c>
      <c r="B16" s="31" t="s">
        <v>120</v>
      </c>
      <c r="C16" s="85">
        <f>SUM('VALIDITAS KONSTRUK'!C19,'VALIDITAS KONSTRUK'!R19)</f>
        <v>4</v>
      </c>
      <c r="D16" s="85">
        <f>SUM('VALIDITAS KONSTRUK'!D19,'VALIDITAS KONSTRUK'!S19)</f>
        <v>2</v>
      </c>
      <c r="E16" s="85">
        <f>SUM('VALIDITAS KONSTRUK'!E19,'VALIDITAS KONSTRUK'!T19)</f>
        <v>4</v>
      </c>
      <c r="F16" s="85">
        <f>SUM('VALIDITAS KONSTRUK'!F19,'VALIDITAS KONSTRUK'!U19)</f>
        <v>4</v>
      </c>
      <c r="G16" s="85">
        <f>SUM('VALIDITAS KONSTRUK'!G19,'VALIDITAS KONSTRUK'!V19)</f>
        <v>3</v>
      </c>
      <c r="H16" s="85">
        <f>SUM('VALIDITAS KONSTRUK'!H19,'VALIDITAS KONSTRUK'!W19)</f>
        <v>2</v>
      </c>
      <c r="I16" s="85">
        <f>SUM('VALIDITAS KONSTRUK'!I19,'VALIDITAS KONSTRUK'!X19)</f>
        <v>4</v>
      </c>
      <c r="J16" s="85">
        <f>SUM('VALIDITAS KONSTRUK'!J19,'VALIDITAS KONSTRUK'!Y19)</f>
        <v>2</v>
      </c>
      <c r="K16" s="85">
        <f>SUM('VALIDITAS KONSTRUK'!K19,'VALIDITAS KONSTRUK'!Z19)</f>
        <v>4</v>
      </c>
      <c r="L16" s="85">
        <f>SUM('VALIDITAS KONSTRUK'!L19,'VALIDITAS KONSTRUK'!AA19)</f>
        <v>2</v>
      </c>
      <c r="M16" s="85">
        <f>SUM('VALIDITAS KONSTRUK'!M19,'VALIDITAS KONSTRUK'!AB19)</f>
        <v>4</v>
      </c>
      <c r="N16" s="85">
        <f>SUM('VALIDITAS KONSTRUK'!N19,'VALIDITAS KONSTRUK'!AC19)</f>
        <v>4</v>
      </c>
      <c r="O16" s="86">
        <f t="shared" si="0"/>
        <v>39</v>
      </c>
    </row>
    <row r="17" spans="1:15" ht="15.75" x14ac:dyDescent="0.25">
      <c r="A17" s="85">
        <v>15</v>
      </c>
      <c r="B17" s="31" t="s">
        <v>121</v>
      </c>
      <c r="C17" s="85">
        <f>SUM('VALIDITAS KONSTRUK'!C20,'VALIDITAS KONSTRUK'!R20)</f>
        <v>4</v>
      </c>
      <c r="D17" s="85">
        <f>SUM('VALIDITAS KONSTRUK'!D20,'VALIDITAS KONSTRUK'!S20)</f>
        <v>4</v>
      </c>
      <c r="E17" s="85">
        <f>SUM('VALIDITAS KONSTRUK'!E20,'VALIDITAS KONSTRUK'!T20)</f>
        <v>4</v>
      </c>
      <c r="F17" s="85">
        <f>SUM('VALIDITAS KONSTRUK'!F20,'VALIDITAS KONSTRUK'!U20)</f>
        <v>4</v>
      </c>
      <c r="G17" s="85">
        <f>SUM('VALIDITAS KONSTRUK'!G20,'VALIDITAS KONSTRUK'!V20)</f>
        <v>2</v>
      </c>
      <c r="H17" s="85">
        <f>SUM('VALIDITAS KONSTRUK'!H20,'VALIDITAS KONSTRUK'!W20)</f>
        <v>4</v>
      </c>
      <c r="I17" s="85">
        <f>SUM('VALIDITAS KONSTRUK'!I20,'VALIDITAS KONSTRUK'!X20)</f>
        <v>3</v>
      </c>
      <c r="J17" s="85">
        <f>SUM('VALIDITAS KONSTRUK'!J20,'VALIDITAS KONSTRUK'!Y20)</f>
        <v>3</v>
      </c>
      <c r="K17" s="85">
        <f>SUM('VALIDITAS KONSTRUK'!K20,'VALIDITAS KONSTRUK'!Z20)</f>
        <v>0</v>
      </c>
      <c r="L17" s="85">
        <f>SUM('VALIDITAS KONSTRUK'!L20,'VALIDITAS KONSTRUK'!AA20)</f>
        <v>2</v>
      </c>
      <c r="M17" s="85">
        <f>SUM('VALIDITAS KONSTRUK'!M20,'VALIDITAS KONSTRUK'!AB20)</f>
        <v>3</v>
      </c>
      <c r="N17" s="85">
        <f>SUM('VALIDITAS KONSTRUK'!N20,'VALIDITAS KONSTRUK'!AC20)</f>
        <v>2</v>
      </c>
      <c r="O17" s="86">
        <f t="shared" si="0"/>
        <v>35</v>
      </c>
    </row>
    <row r="18" spans="1:15" ht="15.75" x14ac:dyDescent="0.25">
      <c r="A18" s="85">
        <v>16</v>
      </c>
      <c r="B18" s="31" t="s">
        <v>122</v>
      </c>
      <c r="C18" s="85">
        <f>SUM('VALIDITAS KONSTRUK'!C21,'VALIDITAS KONSTRUK'!R21)</f>
        <v>4</v>
      </c>
      <c r="D18" s="85">
        <f>SUM('VALIDITAS KONSTRUK'!D21,'VALIDITAS KONSTRUK'!S21)</f>
        <v>4</v>
      </c>
      <c r="E18" s="85">
        <f>SUM('VALIDITAS KONSTRUK'!E21,'VALIDITAS KONSTRUK'!T21)</f>
        <v>3</v>
      </c>
      <c r="F18" s="85">
        <f>SUM('VALIDITAS KONSTRUK'!F21,'VALIDITAS KONSTRUK'!U21)</f>
        <v>4</v>
      </c>
      <c r="G18" s="85">
        <f>SUM('VALIDITAS KONSTRUK'!G21,'VALIDITAS KONSTRUK'!V21)</f>
        <v>4</v>
      </c>
      <c r="H18" s="85">
        <f>SUM('VALIDITAS KONSTRUK'!H21,'VALIDITAS KONSTRUK'!W21)</f>
        <v>4</v>
      </c>
      <c r="I18" s="85">
        <f>SUM('VALIDITAS KONSTRUK'!I21,'VALIDITAS KONSTRUK'!X21)</f>
        <v>1</v>
      </c>
      <c r="J18" s="85">
        <f>SUM('VALIDITAS KONSTRUK'!J21,'VALIDITAS KONSTRUK'!Y21)</f>
        <v>4</v>
      </c>
      <c r="K18" s="85">
        <f>SUM('VALIDITAS KONSTRUK'!K21,'VALIDITAS KONSTRUK'!Z21)</f>
        <v>4</v>
      </c>
      <c r="L18" s="85">
        <f>SUM('VALIDITAS KONSTRUK'!L21,'VALIDITAS KONSTRUK'!AA21)</f>
        <v>4</v>
      </c>
      <c r="M18" s="85">
        <f>SUM('VALIDITAS KONSTRUK'!M21,'VALIDITAS KONSTRUK'!AB21)</f>
        <v>4</v>
      </c>
      <c r="N18" s="85">
        <f>SUM('VALIDITAS KONSTRUK'!N21,'VALIDITAS KONSTRUK'!AC21)</f>
        <v>2</v>
      </c>
      <c r="O18" s="86">
        <f t="shared" si="0"/>
        <v>42</v>
      </c>
    </row>
    <row r="19" spans="1:15" ht="15.75" x14ac:dyDescent="0.25">
      <c r="A19" s="85">
        <v>17</v>
      </c>
      <c r="B19" s="31" t="s">
        <v>123</v>
      </c>
      <c r="C19" s="85">
        <f>SUM('VALIDITAS KONSTRUK'!C22,'VALIDITAS KONSTRUK'!R22)</f>
        <v>4</v>
      </c>
      <c r="D19" s="85">
        <f>SUM('VALIDITAS KONSTRUK'!D22,'VALIDITAS KONSTRUK'!S22)</f>
        <v>4</v>
      </c>
      <c r="E19" s="85">
        <f>SUM('VALIDITAS KONSTRUK'!E22,'VALIDITAS KONSTRUK'!T22)</f>
        <v>3</v>
      </c>
      <c r="F19" s="85">
        <f>SUM('VALIDITAS KONSTRUK'!F22,'VALIDITAS KONSTRUK'!U22)</f>
        <v>4</v>
      </c>
      <c r="G19" s="85">
        <f>SUM('VALIDITAS KONSTRUK'!G22,'VALIDITAS KONSTRUK'!V22)</f>
        <v>4</v>
      </c>
      <c r="H19" s="85">
        <f>SUM('VALIDITAS KONSTRUK'!H22,'VALIDITAS KONSTRUK'!W22)</f>
        <v>4</v>
      </c>
      <c r="I19" s="85">
        <f>SUM('VALIDITAS KONSTRUK'!I22,'VALIDITAS KONSTRUK'!X22)</f>
        <v>4</v>
      </c>
      <c r="J19" s="85">
        <f>SUM('VALIDITAS KONSTRUK'!J22,'VALIDITAS KONSTRUK'!Y22)</f>
        <v>4</v>
      </c>
      <c r="K19" s="85">
        <f>SUM('VALIDITAS KONSTRUK'!K22,'VALIDITAS KONSTRUK'!Z22)</f>
        <v>4</v>
      </c>
      <c r="L19" s="85">
        <f>SUM('VALIDITAS KONSTRUK'!L22,'VALIDITAS KONSTRUK'!AA22)</f>
        <v>4</v>
      </c>
      <c r="M19" s="85">
        <f>SUM('VALIDITAS KONSTRUK'!M22,'VALIDITAS KONSTRUK'!AB22)</f>
        <v>4</v>
      </c>
      <c r="N19" s="85">
        <f>SUM('VALIDITAS KONSTRUK'!N22,'VALIDITAS KONSTRUK'!AC22)</f>
        <v>3</v>
      </c>
      <c r="O19" s="86">
        <f t="shared" si="0"/>
        <v>46</v>
      </c>
    </row>
    <row r="20" spans="1:15" ht="15.75" x14ac:dyDescent="0.25">
      <c r="A20" s="85">
        <v>18</v>
      </c>
      <c r="B20" s="31" t="s">
        <v>124</v>
      </c>
      <c r="C20" s="85">
        <f>SUM('VALIDITAS KONSTRUK'!C23,'VALIDITAS KONSTRUK'!R23)</f>
        <v>4</v>
      </c>
      <c r="D20" s="85">
        <f>SUM('VALIDITAS KONSTRUK'!D23,'VALIDITAS KONSTRUK'!S23)</f>
        <v>3</v>
      </c>
      <c r="E20" s="85">
        <f>SUM('VALIDITAS KONSTRUK'!E23,'VALIDITAS KONSTRUK'!T23)</f>
        <v>4</v>
      </c>
      <c r="F20" s="85">
        <f>SUM('VALIDITAS KONSTRUK'!F23,'VALIDITAS KONSTRUK'!U23)</f>
        <v>4</v>
      </c>
      <c r="G20" s="85">
        <f>SUM('VALIDITAS KONSTRUK'!G23,'VALIDITAS KONSTRUK'!V23)</f>
        <v>4</v>
      </c>
      <c r="H20" s="85">
        <f>SUM('VALIDITAS KONSTRUK'!H23,'VALIDITAS KONSTRUK'!W23)</f>
        <v>4</v>
      </c>
      <c r="I20" s="85">
        <f>SUM('VALIDITAS KONSTRUK'!I23,'VALIDITAS KONSTRUK'!X23)</f>
        <v>4</v>
      </c>
      <c r="J20" s="85">
        <f>SUM('VALIDITAS KONSTRUK'!J23,'VALIDITAS KONSTRUK'!Y23)</f>
        <v>4</v>
      </c>
      <c r="K20" s="85">
        <f>SUM('VALIDITAS KONSTRUK'!K23,'VALIDITAS KONSTRUK'!Z23)</f>
        <v>4</v>
      </c>
      <c r="L20" s="85">
        <f>SUM('VALIDITAS KONSTRUK'!L23,'VALIDITAS KONSTRUK'!AA23)</f>
        <v>3</v>
      </c>
      <c r="M20" s="85">
        <f>SUM('VALIDITAS KONSTRUK'!M23,'VALIDITAS KONSTRUK'!AB23)</f>
        <v>4</v>
      </c>
      <c r="N20" s="85">
        <f>SUM('VALIDITAS KONSTRUK'!N23,'VALIDITAS KONSTRUK'!AC23)</f>
        <v>3</v>
      </c>
      <c r="O20" s="86">
        <f t="shared" si="0"/>
        <v>45</v>
      </c>
    </row>
    <row r="21" spans="1:15" ht="15.75" x14ac:dyDescent="0.25">
      <c r="A21" s="85">
        <v>19</v>
      </c>
      <c r="B21" s="31" t="s">
        <v>125</v>
      </c>
      <c r="C21" s="85">
        <f>SUM('VALIDITAS KONSTRUK'!C24,'VALIDITAS KONSTRUK'!R24)</f>
        <v>2</v>
      </c>
      <c r="D21" s="85">
        <f>SUM('VALIDITAS KONSTRUK'!D24,'VALIDITAS KONSTRUK'!S24)</f>
        <v>4</v>
      </c>
      <c r="E21" s="85">
        <f>SUM('VALIDITAS KONSTRUK'!E24,'VALIDITAS KONSTRUK'!T24)</f>
        <v>4</v>
      </c>
      <c r="F21" s="85">
        <f>SUM('VALIDITAS KONSTRUK'!F24,'VALIDITAS KONSTRUK'!U24)</f>
        <v>4</v>
      </c>
      <c r="G21" s="85">
        <f>SUM('VALIDITAS KONSTRUK'!G24,'VALIDITAS KONSTRUK'!V24)</f>
        <v>4</v>
      </c>
      <c r="H21" s="85">
        <f>SUM('VALIDITAS KONSTRUK'!H24,'VALIDITAS KONSTRUK'!W24)</f>
        <v>4</v>
      </c>
      <c r="I21" s="85">
        <f>SUM('VALIDITAS KONSTRUK'!I24,'VALIDITAS KONSTRUK'!X24)</f>
        <v>3</v>
      </c>
      <c r="J21" s="85">
        <f>SUM('VALIDITAS KONSTRUK'!J24,'VALIDITAS KONSTRUK'!Y24)</f>
        <v>4</v>
      </c>
      <c r="K21" s="85">
        <f>SUM('VALIDITAS KONSTRUK'!K24,'VALIDITAS KONSTRUK'!Z24)</f>
        <v>4</v>
      </c>
      <c r="L21" s="85">
        <f>SUM('VALIDITAS KONSTRUK'!L24,'VALIDITAS KONSTRUK'!AA24)</f>
        <v>1</v>
      </c>
      <c r="M21" s="85">
        <f>SUM('VALIDITAS KONSTRUK'!M24,'VALIDITAS KONSTRUK'!AB24)</f>
        <v>3</v>
      </c>
      <c r="N21" s="85">
        <f>SUM('VALIDITAS KONSTRUK'!N24,'VALIDITAS KONSTRUK'!AC24)</f>
        <v>2</v>
      </c>
      <c r="O21" s="86">
        <f t="shared" si="0"/>
        <v>39</v>
      </c>
    </row>
    <row r="22" spans="1:15" ht="15.75" x14ac:dyDescent="0.25">
      <c r="A22" s="85">
        <v>20</v>
      </c>
      <c r="B22" s="31" t="s">
        <v>156</v>
      </c>
      <c r="C22" s="85">
        <f>SUM('VALIDITAS KONSTRUK'!C25,'VALIDITAS KONSTRUK'!R25)</f>
        <v>4</v>
      </c>
      <c r="D22" s="85">
        <f>SUM('VALIDITAS KONSTRUK'!D25,'VALIDITAS KONSTRUK'!S25)</f>
        <v>1</v>
      </c>
      <c r="E22" s="85">
        <f>SUM('VALIDITAS KONSTRUK'!E25,'VALIDITAS KONSTRUK'!T25)</f>
        <v>4</v>
      </c>
      <c r="F22" s="85">
        <f>SUM('VALIDITAS KONSTRUK'!F25,'VALIDITAS KONSTRUK'!U25)</f>
        <v>4</v>
      </c>
      <c r="G22" s="85">
        <f>SUM('VALIDITAS KONSTRUK'!G25,'VALIDITAS KONSTRUK'!V25)</f>
        <v>4</v>
      </c>
      <c r="H22" s="85">
        <f>SUM('VALIDITAS KONSTRUK'!H25,'VALIDITAS KONSTRUK'!W25)</f>
        <v>4</v>
      </c>
      <c r="I22" s="85">
        <f>SUM('VALIDITAS KONSTRUK'!I25,'VALIDITAS KONSTRUK'!X25)</f>
        <v>4</v>
      </c>
      <c r="J22" s="85">
        <f>SUM('VALIDITAS KONSTRUK'!J25,'VALIDITAS KONSTRUK'!Y25)</f>
        <v>3</v>
      </c>
      <c r="K22" s="85">
        <f>SUM('VALIDITAS KONSTRUK'!K25,'VALIDITAS KONSTRUK'!Z25)</f>
        <v>3</v>
      </c>
      <c r="L22" s="85">
        <f>SUM('VALIDITAS KONSTRUK'!L25,'VALIDITAS KONSTRUK'!AA25)</f>
        <v>3</v>
      </c>
      <c r="M22" s="85">
        <f>SUM('VALIDITAS KONSTRUK'!M25,'VALIDITAS KONSTRUK'!AB25)</f>
        <v>3</v>
      </c>
      <c r="N22" s="85">
        <f>SUM('VALIDITAS KONSTRUK'!N25,'VALIDITAS KONSTRUK'!AC25)</f>
        <v>4</v>
      </c>
      <c r="O22" s="86">
        <f t="shared" si="0"/>
        <v>41</v>
      </c>
    </row>
    <row r="23" spans="1:15" ht="15.75" x14ac:dyDescent="0.25">
      <c r="A23" s="85">
        <v>21</v>
      </c>
      <c r="B23" s="31" t="s">
        <v>126</v>
      </c>
      <c r="C23" s="85">
        <f>SUM('VALIDITAS KONSTRUK'!C26,'VALIDITAS KONSTRUK'!R26)</f>
        <v>4</v>
      </c>
      <c r="D23" s="85">
        <f>SUM('VALIDITAS KONSTRUK'!D26,'VALIDITAS KONSTRUK'!S26)</f>
        <v>2</v>
      </c>
      <c r="E23" s="85">
        <f>SUM('VALIDITAS KONSTRUK'!E26,'VALIDITAS KONSTRUK'!T26)</f>
        <v>2</v>
      </c>
      <c r="F23" s="85">
        <f>SUM('VALIDITAS KONSTRUK'!F26,'VALIDITAS KONSTRUK'!U26)</f>
        <v>4</v>
      </c>
      <c r="G23" s="85">
        <f>SUM('VALIDITAS KONSTRUK'!G26,'VALIDITAS KONSTRUK'!V26)</f>
        <v>4</v>
      </c>
      <c r="H23" s="85">
        <f>SUM('VALIDITAS KONSTRUK'!H26,'VALIDITAS KONSTRUK'!W26)</f>
        <v>3</v>
      </c>
      <c r="I23" s="85">
        <f>SUM('VALIDITAS KONSTRUK'!I26,'VALIDITAS KONSTRUK'!X26)</f>
        <v>3</v>
      </c>
      <c r="J23" s="85">
        <f>SUM('VALIDITAS KONSTRUK'!J26,'VALIDITAS KONSTRUK'!Y26)</f>
        <v>2</v>
      </c>
      <c r="K23" s="85">
        <f>SUM('VALIDITAS KONSTRUK'!K26,'VALIDITAS KONSTRUK'!Z26)</f>
        <v>4</v>
      </c>
      <c r="L23" s="85">
        <f>SUM('VALIDITAS KONSTRUK'!L26,'VALIDITAS KONSTRUK'!AA26)</f>
        <v>4</v>
      </c>
      <c r="M23" s="85">
        <f>SUM('VALIDITAS KONSTRUK'!M26,'VALIDITAS KONSTRUK'!AB26)</f>
        <v>4</v>
      </c>
      <c r="N23" s="85">
        <f>SUM('VALIDITAS KONSTRUK'!N26,'VALIDITAS KONSTRUK'!AC26)</f>
        <v>3</v>
      </c>
      <c r="O23" s="86">
        <f t="shared" si="0"/>
        <v>39</v>
      </c>
    </row>
    <row r="24" spans="1:15" ht="15.75" x14ac:dyDescent="0.25">
      <c r="A24" s="85">
        <v>22</v>
      </c>
      <c r="B24" s="31" t="s">
        <v>127</v>
      </c>
      <c r="C24" s="85">
        <f>SUM('VALIDITAS KONSTRUK'!C27,'VALIDITAS KONSTRUK'!R27)</f>
        <v>4</v>
      </c>
      <c r="D24" s="85">
        <f>SUM('VALIDITAS KONSTRUK'!D27,'VALIDITAS KONSTRUK'!S27)</f>
        <v>4</v>
      </c>
      <c r="E24" s="85">
        <f>SUM('VALIDITAS KONSTRUK'!E27,'VALIDITAS KONSTRUK'!T27)</f>
        <v>4</v>
      </c>
      <c r="F24" s="85">
        <f>SUM('VALIDITAS KONSTRUK'!F27,'VALIDITAS KONSTRUK'!U27)</f>
        <v>4</v>
      </c>
      <c r="G24" s="85">
        <f>SUM('VALIDITAS KONSTRUK'!G27,'VALIDITAS KONSTRUK'!V27)</f>
        <v>4</v>
      </c>
      <c r="H24" s="85">
        <f>SUM('VALIDITAS KONSTRUK'!H27,'VALIDITAS KONSTRUK'!W27)</f>
        <v>4</v>
      </c>
      <c r="I24" s="85">
        <f>SUM('VALIDITAS KONSTRUK'!I27,'VALIDITAS KONSTRUK'!X27)</f>
        <v>4</v>
      </c>
      <c r="J24" s="85">
        <f>SUM('VALIDITAS KONSTRUK'!J27,'VALIDITAS KONSTRUK'!Y27)</f>
        <v>4</v>
      </c>
      <c r="K24" s="85">
        <f>SUM('VALIDITAS KONSTRUK'!K27,'VALIDITAS KONSTRUK'!Z27)</f>
        <v>4</v>
      </c>
      <c r="L24" s="85">
        <f>SUM('VALIDITAS KONSTRUK'!L27,'VALIDITAS KONSTRUK'!AA27)</f>
        <v>3</v>
      </c>
      <c r="M24" s="85">
        <f>SUM('VALIDITAS KONSTRUK'!M27,'VALIDITAS KONSTRUK'!AB27)</f>
        <v>4</v>
      </c>
      <c r="N24" s="85">
        <f>SUM('VALIDITAS KONSTRUK'!N27,'VALIDITAS KONSTRUK'!AC27)</f>
        <v>2</v>
      </c>
      <c r="O24" s="86">
        <f t="shared" si="0"/>
        <v>45</v>
      </c>
    </row>
    <row r="25" spans="1:15" ht="15.75" x14ac:dyDescent="0.25">
      <c r="A25" s="85">
        <v>23</v>
      </c>
      <c r="B25" s="31" t="s">
        <v>128</v>
      </c>
      <c r="C25" s="85">
        <f>SUM('VALIDITAS KONSTRUK'!C28,'VALIDITAS KONSTRUK'!R28)</f>
        <v>4</v>
      </c>
      <c r="D25" s="85">
        <f>SUM('VALIDITAS KONSTRUK'!D28,'VALIDITAS KONSTRUK'!S28)</f>
        <v>4</v>
      </c>
      <c r="E25" s="85">
        <f>SUM('VALIDITAS KONSTRUK'!E28,'VALIDITAS KONSTRUK'!T28)</f>
        <v>3</v>
      </c>
      <c r="F25" s="85">
        <f>SUM('VALIDITAS KONSTRUK'!F28,'VALIDITAS KONSTRUK'!U28)</f>
        <v>4</v>
      </c>
      <c r="G25" s="85">
        <f>SUM('VALIDITAS KONSTRUK'!G28,'VALIDITAS KONSTRUK'!V28)</f>
        <v>4</v>
      </c>
      <c r="H25" s="85">
        <f>SUM('VALIDITAS KONSTRUK'!H28,'VALIDITAS KONSTRUK'!W28)</f>
        <v>4</v>
      </c>
      <c r="I25" s="85">
        <f>SUM('VALIDITAS KONSTRUK'!I28,'VALIDITAS KONSTRUK'!X28)</f>
        <v>3</v>
      </c>
      <c r="J25" s="85">
        <f>SUM('VALIDITAS KONSTRUK'!J28,'VALIDITAS KONSTRUK'!Y28)</f>
        <v>4</v>
      </c>
      <c r="K25" s="85">
        <f>SUM('VALIDITAS KONSTRUK'!K28,'VALIDITAS KONSTRUK'!Z28)</f>
        <v>3</v>
      </c>
      <c r="L25" s="85">
        <f>SUM('VALIDITAS KONSTRUK'!L28,'VALIDITAS KONSTRUK'!AA28)</f>
        <v>4</v>
      </c>
      <c r="M25" s="85">
        <f>SUM('VALIDITAS KONSTRUK'!M28,'VALIDITAS KONSTRUK'!AB28)</f>
        <v>4</v>
      </c>
      <c r="N25" s="85">
        <f>SUM('VALIDITAS KONSTRUK'!N28,'VALIDITAS KONSTRUK'!AC28)</f>
        <v>3</v>
      </c>
      <c r="O25" s="86">
        <f t="shared" si="0"/>
        <v>44</v>
      </c>
    </row>
    <row r="26" spans="1:15" ht="15.75" x14ac:dyDescent="0.25">
      <c r="A26" s="85">
        <v>24</v>
      </c>
      <c r="B26" s="31" t="s">
        <v>129</v>
      </c>
      <c r="C26" s="85">
        <f>SUM('VALIDITAS KONSTRUK'!C29,'VALIDITAS KONSTRUK'!R29)</f>
        <v>4</v>
      </c>
      <c r="D26" s="85">
        <f>SUM('VALIDITAS KONSTRUK'!D29,'VALIDITAS KONSTRUK'!S29)</f>
        <v>3</v>
      </c>
      <c r="E26" s="85">
        <f>SUM('VALIDITAS KONSTRUK'!E29,'VALIDITAS KONSTRUK'!T29)</f>
        <v>4</v>
      </c>
      <c r="F26" s="85">
        <f>SUM('VALIDITAS KONSTRUK'!F29,'VALIDITAS KONSTRUK'!U29)</f>
        <v>4</v>
      </c>
      <c r="G26" s="85">
        <f>SUM('VALIDITAS KONSTRUK'!G29,'VALIDITAS KONSTRUK'!V29)</f>
        <v>1</v>
      </c>
      <c r="H26" s="85">
        <f>SUM('VALIDITAS KONSTRUK'!H29,'VALIDITAS KONSTRUK'!W29)</f>
        <v>4</v>
      </c>
      <c r="I26" s="85">
        <f>SUM('VALIDITAS KONSTRUK'!I29,'VALIDITAS KONSTRUK'!X29)</f>
        <v>4</v>
      </c>
      <c r="J26" s="85">
        <f>SUM('VALIDITAS KONSTRUK'!J29,'VALIDITAS KONSTRUK'!Y29)</f>
        <v>4</v>
      </c>
      <c r="K26" s="85">
        <f>SUM('VALIDITAS KONSTRUK'!K29,'VALIDITAS KONSTRUK'!Z29)</f>
        <v>4</v>
      </c>
      <c r="L26" s="85">
        <f>SUM('VALIDITAS KONSTRUK'!L29,'VALIDITAS KONSTRUK'!AA29)</f>
        <v>3</v>
      </c>
      <c r="M26" s="85">
        <f>SUM('VALIDITAS KONSTRUK'!M29,'VALIDITAS KONSTRUK'!AB29)</f>
        <v>4</v>
      </c>
      <c r="N26" s="85">
        <f>SUM('VALIDITAS KONSTRUK'!N29,'VALIDITAS KONSTRUK'!AC29)</f>
        <v>3</v>
      </c>
      <c r="O26" s="86">
        <f t="shared" si="0"/>
        <v>42</v>
      </c>
    </row>
    <row r="27" spans="1:15" ht="15.75" x14ac:dyDescent="0.25">
      <c r="A27" s="85">
        <v>25</v>
      </c>
      <c r="B27" s="31" t="s">
        <v>143</v>
      </c>
      <c r="C27" s="85">
        <f>SUM('VALIDITAS KONSTRUK'!C30,'VALIDITAS KONSTRUK'!R30)</f>
        <v>4</v>
      </c>
      <c r="D27" s="85">
        <f>SUM('VALIDITAS KONSTRUK'!D30,'VALIDITAS KONSTRUK'!S30)</f>
        <v>4</v>
      </c>
      <c r="E27" s="85">
        <f>SUM('VALIDITAS KONSTRUK'!E30,'VALIDITAS KONSTRUK'!T30)</f>
        <v>3</v>
      </c>
      <c r="F27" s="85">
        <f>SUM('VALIDITAS KONSTRUK'!F30,'VALIDITAS KONSTRUK'!U30)</f>
        <v>3</v>
      </c>
      <c r="G27" s="85">
        <f>SUM('VALIDITAS KONSTRUK'!G30,'VALIDITAS KONSTRUK'!V30)</f>
        <v>4</v>
      </c>
      <c r="H27" s="85">
        <f>SUM('VALIDITAS KONSTRUK'!H30,'VALIDITAS KONSTRUK'!W30)</f>
        <v>4</v>
      </c>
      <c r="I27" s="85">
        <f>SUM('VALIDITAS KONSTRUK'!I30,'VALIDITAS KONSTRUK'!X30)</f>
        <v>3</v>
      </c>
      <c r="J27" s="85">
        <f>SUM('VALIDITAS KONSTRUK'!J30,'VALIDITAS KONSTRUK'!Y30)</f>
        <v>4</v>
      </c>
      <c r="K27" s="85">
        <f>SUM('VALIDITAS KONSTRUK'!K30,'VALIDITAS KONSTRUK'!Z30)</f>
        <v>4</v>
      </c>
      <c r="L27" s="85">
        <f>SUM('VALIDITAS KONSTRUK'!L30,'VALIDITAS KONSTRUK'!AA30)</f>
        <v>3</v>
      </c>
      <c r="M27" s="85">
        <f>SUM('VALIDITAS KONSTRUK'!M30,'VALIDITAS KONSTRUK'!AB30)</f>
        <v>0</v>
      </c>
      <c r="N27" s="85">
        <f>SUM('VALIDITAS KONSTRUK'!N30,'VALIDITAS KONSTRUK'!AC30)</f>
        <v>4</v>
      </c>
      <c r="O27" s="86">
        <f t="shared" si="0"/>
        <v>40</v>
      </c>
    </row>
    <row r="28" spans="1:15" ht="15.75" x14ac:dyDescent="0.25">
      <c r="A28" s="85">
        <v>26</v>
      </c>
      <c r="B28" s="31" t="s">
        <v>144</v>
      </c>
      <c r="C28" s="85">
        <f>SUM('VALIDITAS KONSTRUK'!C31,'VALIDITAS KONSTRUK'!R31)</f>
        <v>2</v>
      </c>
      <c r="D28" s="85">
        <f>SUM('VALIDITAS KONSTRUK'!D31,'VALIDITAS KONSTRUK'!S31)</f>
        <v>2</v>
      </c>
      <c r="E28" s="85">
        <f>SUM('VALIDITAS KONSTRUK'!E31,'VALIDITAS KONSTRUK'!T31)</f>
        <v>3</v>
      </c>
      <c r="F28" s="85">
        <f>SUM('VALIDITAS KONSTRUK'!F31,'VALIDITAS KONSTRUK'!U31)</f>
        <v>4</v>
      </c>
      <c r="G28" s="85">
        <f>SUM('VALIDITAS KONSTRUK'!G31,'VALIDITAS KONSTRUK'!V31)</f>
        <v>4</v>
      </c>
      <c r="H28" s="85">
        <f>SUM('VALIDITAS KONSTRUK'!H31,'VALIDITAS KONSTRUK'!W31)</f>
        <v>4</v>
      </c>
      <c r="I28" s="85">
        <f>SUM('VALIDITAS KONSTRUK'!I31,'VALIDITAS KONSTRUK'!X31)</f>
        <v>4</v>
      </c>
      <c r="J28" s="85">
        <f>SUM('VALIDITAS KONSTRUK'!J31,'VALIDITAS KONSTRUK'!Y31)</f>
        <v>4</v>
      </c>
      <c r="K28" s="85">
        <f>SUM('VALIDITAS KONSTRUK'!K31,'VALIDITAS KONSTRUK'!Z31)</f>
        <v>4</v>
      </c>
      <c r="L28" s="85">
        <f>SUM('VALIDITAS KONSTRUK'!L31,'VALIDITAS KONSTRUK'!AA31)</f>
        <v>0</v>
      </c>
      <c r="M28" s="85">
        <f>SUM('VALIDITAS KONSTRUK'!M31,'VALIDITAS KONSTRUK'!AB31)</f>
        <v>4</v>
      </c>
      <c r="N28" s="85">
        <f>SUM('VALIDITAS KONSTRUK'!N31,'VALIDITAS KONSTRUK'!AC31)</f>
        <v>3</v>
      </c>
      <c r="O28" s="86">
        <f t="shared" si="0"/>
        <v>38</v>
      </c>
    </row>
    <row r="29" spans="1:15" ht="15.75" x14ac:dyDescent="0.25">
      <c r="A29" s="85">
        <v>27</v>
      </c>
      <c r="B29" s="31" t="s">
        <v>133</v>
      </c>
      <c r="C29" s="85">
        <f>SUM('VALIDITAS KONSTRUK'!C32,'VALIDITAS KONSTRUK'!R32)</f>
        <v>3</v>
      </c>
      <c r="D29" s="85">
        <f>SUM('VALIDITAS KONSTRUK'!D32,'VALIDITAS KONSTRUK'!S32)</f>
        <v>1</v>
      </c>
      <c r="E29" s="85">
        <f>SUM('VALIDITAS KONSTRUK'!E32,'VALIDITAS KONSTRUK'!T32)</f>
        <v>3</v>
      </c>
      <c r="F29" s="85">
        <f>SUM('VALIDITAS KONSTRUK'!F32,'VALIDITAS KONSTRUK'!U32)</f>
        <v>4</v>
      </c>
      <c r="G29" s="85">
        <f>SUM('VALIDITAS KONSTRUK'!G32,'VALIDITAS KONSTRUK'!V32)</f>
        <v>4</v>
      </c>
      <c r="H29" s="85">
        <f>SUM('VALIDITAS KONSTRUK'!H32,'VALIDITAS KONSTRUK'!W32)</f>
        <v>3</v>
      </c>
      <c r="I29" s="85">
        <f>SUM('VALIDITAS KONSTRUK'!I32,'VALIDITAS KONSTRUK'!X32)</f>
        <v>2</v>
      </c>
      <c r="J29" s="85">
        <f>SUM('VALIDITAS KONSTRUK'!J32,'VALIDITAS KONSTRUK'!Y32)</f>
        <v>4</v>
      </c>
      <c r="K29" s="85">
        <f>SUM('VALIDITAS KONSTRUK'!K32,'VALIDITAS KONSTRUK'!Z32)</f>
        <v>4</v>
      </c>
      <c r="L29" s="85">
        <f>SUM('VALIDITAS KONSTRUK'!L32,'VALIDITAS KONSTRUK'!AA32)</f>
        <v>0</v>
      </c>
      <c r="M29" s="85">
        <f>SUM('VALIDITAS KONSTRUK'!M32,'VALIDITAS KONSTRUK'!AB32)</f>
        <v>4</v>
      </c>
      <c r="N29" s="85">
        <f>SUM('VALIDITAS KONSTRUK'!N32,'VALIDITAS KONSTRUK'!AC32)</f>
        <v>1</v>
      </c>
      <c r="O29" s="86">
        <f t="shared" si="0"/>
        <v>33</v>
      </c>
    </row>
    <row r="30" spans="1:15" x14ac:dyDescent="0.25">
      <c r="A30" s="151" t="s">
        <v>50</v>
      </c>
      <c r="B30" s="152"/>
      <c r="C30" s="87">
        <f t="shared" ref="C30:N30" si="1">VAR(C3:C29)</f>
        <v>1.4615384615384615</v>
      </c>
      <c r="D30" s="87">
        <f t="shared" si="1"/>
        <v>1.1025641025641033</v>
      </c>
      <c r="E30" s="87">
        <f t="shared" si="1"/>
        <v>0.94871794871794946</v>
      </c>
      <c r="F30" s="87">
        <f t="shared" si="1"/>
        <v>1.3361823361823371</v>
      </c>
      <c r="G30" s="87">
        <f t="shared" si="1"/>
        <v>0.71794871794871873</v>
      </c>
      <c r="H30" s="87">
        <f t="shared" si="1"/>
        <v>0.8746438746438755</v>
      </c>
      <c r="I30" s="87">
        <f t="shared" si="1"/>
        <v>0.98575498575498532</v>
      </c>
      <c r="J30" s="87">
        <f t="shared" si="1"/>
        <v>1.0199430199430206</v>
      </c>
      <c r="K30" s="87">
        <f t="shared" si="1"/>
        <v>1.0626780626780623</v>
      </c>
      <c r="L30" s="87">
        <f t="shared" si="1"/>
        <v>1.6780626780626777</v>
      </c>
      <c r="M30" s="87">
        <f t="shared" si="1"/>
        <v>1.6780626780626777</v>
      </c>
      <c r="N30" s="87">
        <f t="shared" si="1"/>
        <v>1.5071225071225074</v>
      </c>
      <c r="O30" s="86">
        <f>VAR(O3:O29)</f>
        <v>32.02564102564093</v>
      </c>
    </row>
    <row r="31" spans="1:15" ht="15.75" x14ac:dyDescent="0.25">
      <c r="A31" s="149" t="s">
        <v>51</v>
      </c>
      <c r="B31" s="149"/>
      <c r="C31" s="88">
        <f>SUM(C30:N30)</f>
        <v>14.373219373219374</v>
      </c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</row>
    <row r="32" spans="1:15" ht="15.75" x14ac:dyDescent="0.25">
      <c r="A32" s="148" t="s">
        <v>52</v>
      </c>
      <c r="B32" s="148"/>
      <c r="C32" s="90">
        <f>12/11*(1-((SUM(C31))/O30))</f>
        <v>0.60130528665356364</v>
      </c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</row>
    <row r="34" spans="1:1" x14ac:dyDescent="0.25">
      <c r="A34" s="80"/>
    </row>
    <row r="37" spans="1:1" x14ac:dyDescent="0.25">
      <c r="A37" s="80"/>
    </row>
    <row r="38" spans="1:1" x14ac:dyDescent="0.25">
      <c r="A38" s="80"/>
    </row>
    <row r="61" spans="5:5" x14ac:dyDescent="0.25">
      <c r="E61" t="s">
        <v>4</v>
      </c>
    </row>
  </sheetData>
  <mergeCells count="6">
    <mergeCell ref="A32:B32"/>
    <mergeCell ref="A31:B31"/>
    <mergeCell ref="A1:A2"/>
    <mergeCell ref="A30:B30"/>
    <mergeCell ref="O1:O2"/>
    <mergeCell ref="C1:N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0BFB4-8922-41B7-84FC-DFD31C5A1E1C}">
  <dimension ref="A1:E12"/>
  <sheetViews>
    <sheetView workbookViewId="0">
      <selection activeCell="D9" sqref="D9"/>
    </sheetView>
  </sheetViews>
  <sheetFormatPr defaultRowHeight="15" x14ac:dyDescent="0.25"/>
  <cols>
    <col min="1" max="1" width="19.28515625" customWidth="1"/>
    <col min="2" max="2" width="23.5703125" customWidth="1"/>
    <col min="4" max="4" width="23.42578125" customWidth="1"/>
    <col min="5" max="5" width="38" customWidth="1"/>
  </cols>
  <sheetData>
    <row r="1" spans="1:5" ht="21" customHeight="1" x14ac:dyDescent="0.25">
      <c r="A1" s="156" t="s">
        <v>138</v>
      </c>
      <c r="B1" s="156"/>
      <c r="C1" s="156"/>
      <c r="D1" s="156"/>
      <c r="E1" s="156"/>
    </row>
    <row r="2" spans="1:5" ht="21" customHeight="1" x14ac:dyDescent="0.25">
      <c r="A2" s="156"/>
      <c r="B2" s="156"/>
      <c r="C2" s="156"/>
      <c r="D2" s="156"/>
      <c r="E2" s="156"/>
    </row>
    <row r="3" spans="1:5" ht="15.75" x14ac:dyDescent="0.25">
      <c r="A3" s="9"/>
      <c r="B3" s="9"/>
      <c r="C3" s="9"/>
      <c r="D3" s="9"/>
      <c r="E3" s="9"/>
    </row>
    <row r="4" spans="1:5" ht="15.75" x14ac:dyDescent="0.25">
      <c r="A4" s="160" t="s">
        <v>83</v>
      </c>
      <c r="B4" s="161" t="s">
        <v>139</v>
      </c>
      <c r="C4" s="162"/>
      <c r="D4" s="50" t="s">
        <v>140</v>
      </c>
      <c r="E4" s="160" t="s">
        <v>84</v>
      </c>
    </row>
    <row r="5" spans="1:5" ht="15.75" x14ac:dyDescent="0.25">
      <c r="A5" s="160"/>
      <c r="B5" s="161" t="s">
        <v>85</v>
      </c>
      <c r="C5" s="162"/>
      <c r="D5" s="50" t="s">
        <v>141</v>
      </c>
      <c r="E5" s="160"/>
    </row>
    <row r="6" spans="1:5" ht="15.75" x14ac:dyDescent="0.25">
      <c r="A6" s="160"/>
      <c r="B6" s="161" t="s">
        <v>86</v>
      </c>
      <c r="C6" s="162"/>
      <c r="D6" s="50" t="s">
        <v>142</v>
      </c>
      <c r="E6" s="160"/>
    </row>
    <row r="7" spans="1:5" ht="15.75" x14ac:dyDescent="0.25">
      <c r="A7" s="163" t="s">
        <v>87</v>
      </c>
      <c r="B7" s="164" t="s">
        <v>88</v>
      </c>
      <c r="C7" s="51" t="s">
        <v>16</v>
      </c>
      <c r="D7" s="52">
        <f>'VALIDITAS EMPIRIS ISI'!C15</f>
        <v>7.716049382716049</v>
      </c>
      <c r="E7" s="163" t="s">
        <v>89</v>
      </c>
    </row>
    <row r="8" spans="1:5" ht="15.75" x14ac:dyDescent="0.25">
      <c r="A8" s="163"/>
      <c r="B8" s="165"/>
      <c r="C8" s="51" t="s">
        <v>15</v>
      </c>
      <c r="D8" s="52">
        <f>'VALIDITAS EMPIRIS ISI'!D15</f>
        <v>4.0123456790123457</v>
      </c>
      <c r="E8" s="163"/>
    </row>
    <row r="9" spans="1:5" ht="15.75" x14ac:dyDescent="0.25">
      <c r="A9" s="163"/>
      <c r="B9" s="164" t="s">
        <v>90</v>
      </c>
      <c r="C9" s="51" t="s">
        <v>39</v>
      </c>
      <c r="D9" s="52">
        <f>'VALIDITAS KONSTRUK'!AE20</f>
        <v>0.54873178854435445</v>
      </c>
      <c r="E9" s="163" t="s">
        <v>91</v>
      </c>
    </row>
    <row r="10" spans="1:5" ht="15.75" x14ac:dyDescent="0.25">
      <c r="A10" s="163"/>
      <c r="B10" s="165"/>
      <c r="C10" s="51" t="s">
        <v>40</v>
      </c>
      <c r="D10" s="52">
        <v>0.38100000000000001</v>
      </c>
      <c r="E10" s="163"/>
    </row>
    <row r="11" spans="1:5" ht="15.75" x14ac:dyDescent="0.25">
      <c r="A11" s="157" t="s">
        <v>92</v>
      </c>
      <c r="B11" s="158" t="s">
        <v>52</v>
      </c>
      <c r="C11" s="159"/>
      <c r="D11" s="53">
        <f>RELIABILITAS!C32</f>
        <v>0.60130528665356364</v>
      </c>
      <c r="E11" s="157" t="s">
        <v>93</v>
      </c>
    </row>
    <row r="12" spans="1:5" ht="15.75" x14ac:dyDescent="0.25">
      <c r="A12" s="157"/>
      <c r="B12" s="158" t="s">
        <v>40</v>
      </c>
      <c r="C12" s="159"/>
      <c r="D12" s="53">
        <v>0.38100000000000001</v>
      </c>
      <c r="E12" s="157"/>
    </row>
  </sheetData>
  <mergeCells count="15">
    <mergeCell ref="A1:E2"/>
    <mergeCell ref="A11:A12"/>
    <mergeCell ref="B11:C11"/>
    <mergeCell ref="E11:E12"/>
    <mergeCell ref="B12:C12"/>
    <mergeCell ref="A4:A6"/>
    <mergeCell ref="B4:C4"/>
    <mergeCell ref="E4:E6"/>
    <mergeCell ref="B5:C5"/>
    <mergeCell ref="B6:C6"/>
    <mergeCell ref="A7:A10"/>
    <mergeCell ref="B7:B8"/>
    <mergeCell ref="E7:E8"/>
    <mergeCell ref="B9:B10"/>
    <mergeCell ref="E9:E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VALIDITAS INTERNAL</vt:lpstr>
      <vt:lpstr>JAWABAN SISWA</vt:lpstr>
      <vt:lpstr>VALIDITAS EMPIRIS ISI</vt:lpstr>
      <vt:lpstr>JUMLAH TIER (1+3, 2+4)</vt:lpstr>
      <vt:lpstr>VALIDITAS KONSTRUK</vt:lpstr>
      <vt:lpstr>RELIABILITAS</vt:lpstr>
      <vt:lpstr>REKAPAN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X260</dc:creator>
  <cp:lastModifiedBy>asus</cp:lastModifiedBy>
  <dcterms:created xsi:type="dcterms:W3CDTF">2021-10-26T07:42:09Z</dcterms:created>
  <dcterms:modified xsi:type="dcterms:W3CDTF">2022-05-10T16:37:48Z</dcterms:modified>
</cp:coreProperties>
</file>