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1 semangat PPG\PTK\"/>
    </mc:Choice>
  </mc:AlternateContent>
  <bookViews>
    <workbookView xWindow="0" yWindow="0" windowWidth="20490" windowHeight="7755" activeTab="4"/>
  </bookViews>
  <sheets>
    <sheet name="REKAP NILAI PRA-S1-S2" sheetId="1" r:id="rId1"/>
    <sheet name="PRASIKLUS" sheetId="2" r:id="rId2"/>
    <sheet name="SIKLUS 1" sheetId="3" r:id="rId3"/>
    <sheet name="SIKLUS 2" sheetId="4" r:id="rId4"/>
    <sheet name="Sheet1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G17" i="4" l="1"/>
  <c r="G16" i="4"/>
  <c r="G15" i="4"/>
  <c r="G14" i="4"/>
  <c r="G13" i="4"/>
  <c r="I37" i="1" l="1"/>
  <c r="G37" i="1"/>
  <c r="G36" i="1"/>
  <c r="E37" i="1"/>
  <c r="E36" i="1"/>
  <c r="F18" i="2"/>
  <c r="G18" i="4"/>
  <c r="F18" i="4"/>
  <c r="E18" i="2"/>
  <c r="G19" i="3"/>
  <c r="F19" i="3"/>
</calcChain>
</file>

<file path=xl/sharedStrings.xml><?xml version="1.0" encoding="utf-8"?>
<sst xmlns="http://schemas.openxmlformats.org/spreadsheetml/2006/main" count="247" uniqueCount="80">
  <si>
    <t>P</t>
  </si>
  <si>
    <t>KELAS IV</t>
  </si>
  <si>
    <t>SD NEGERI PURBAYAN 02</t>
  </si>
  <si>
    <t>NO</t>
  </si>
  <si>
    <t>INDUK</t>
  </si>
  <si>
    <t>NAMA</t>
  </si>
  <si>
    <t>L/P</t>
  </si>
  <si>
    <t>Pra siklus</t>
  </si>
  <si>
    <t>KET</t>
  </si>
  <si>
    <t>Siklus 1</t>
  </si>
  <si>
    <t>Abimanyu Ikranegara</t>
  </si>
  <si>
    <t>Aira Agustina A.</t>
  </si>
  <si>
    <t>Aji Setiawan</t>
  </si>
  <si>
    <t>Alfauzan Rakha A.</t>
  </si>
  <si>
    <t>Andika Yudha P.</t>
  </si>
  <si>
    <t>Ayesha Shakeela N.</t>
  </si>
  <si>
    <t>Errisa Vivi O.</t>
  </si>
  <si>
    <t>Febyola Heppy I.</t>
  </si>
  <si>
    <t>Felicia Female F.</t>
  </si>
  <si>
    <t>Kenzie Ananta B.</t>
  </si>
  <si>
    <t>Keyla Reysiana P.</t>
  </si>
  <si>
    <t>Mar’atush Sholihah</t>
  </si>
  <si>
    <t>Maya Kurnia A.</t>
  </si>
  <si>
    <t>Muhammad Bryan R.</t>
  </si>
  <si>
    <t>Muhammad Rizky Y.</t>
  </si>
  <si>
    <t>Natasya Meyta S.</t>
  </si>
  <si>
    <t>Nindira Aprilliulya</t>
  </si>
  <si>
    <t>Novinda Ardelia</t>
  </si>
  <si>
    <t>Oky Damar S.</t>
  </si>
  <si>
    <t>Queen Lathifa S.</t>
  </si>
  <si>
    <t>Restu Adi S.</t>
  </si>
  <si>
    <t>Revaldo Huda K.</t>
  </si>
  <si>
    <t>Riza Alfaro</t>
  </si>
  <si>
    <t>Rizki Ramadhan</t>
  </si>
  <si>
    <t>Rizky Aji N.</t>
  </si>
  <si>
    <t>Rizky Prasetyo</t>
  </si>
  <si>
    <t>Ryan Aditya P.</t>
  </si>
  <si>
    <t>Saffa Vanesa F.</t>
  </si>
  <si>
    <t>Sakti Widonur S.</t>
  </si>
  <si>
    <t>Syafira Putri N.</t>
  </si>
  <si>
    <t>Tasya Agustin</t>
  </si>
  <si>
    <t xml:space="preserve">Siklus 2 </t>
  </si>
  <si>
    <t>L</t>
  </si>
  <si>
    <t>PRASIKLUS</t>
  </si>
  <si>
    <t>TT</t>
  </si>
  <si>
    <t xml:space="preserve">T </t>
  </si>
  <si>
    <t>T</t>
  </si>
  <si>
    <t xml:space="preserve"> </t>
  </si>
  <si>
    <t xml:space="preserve">Rentang </t>
  </si>
  <si>
    <t>Banyak ke</t>
  </si>
  <si>
    <t>1+(3,3)log n</t>
  </si>
  <si>
    <t>p= rentang/banyak kelas</t>
  </si>
  <si>
    <t>Nilai</t>
  </si>
  <si>
    <t>Frekuensi</t>
  </si>
  <si>
    <t>Persentase</t>
  </si>
  <si>
    <t>1+(3,3)log 30 = 5,874</t>
  </si>
  <si>
    <t>daftar distribusi dengan 5 atau kelas</t>
  </si>
  <si>
    <t>Jumlah</t>
  </si>
  <si>
    <t>50/5= 10, jadi p= 10</t>
  </si>
  <si>
    <t xml:space="preserve">Tuntas </t>
  </si>
  <si>
    <t>Tidak Tuntas</t>
  </si>
  <si>
    <t>Tuntas</t>
  </si>
  <si>
    <t>PRA SIKLUS</t>
  </si>
  <si>
    <t xml:space="preserve">Persentase </t>
  </si>
  <si>
    <t>Siklus 2</t>
  </si>
  <si>
    <t>SIKLUS</t>
  </si>
  <si>
    <t>NILAI</t>
  </si>
  <si>
    <t>Pra Siklus</t>
  </si>
  <si>
    <t>PERSENTASE</t>
  </si>
  <si>
    <t xml:space="preserve">Rata-rata </t>
  </si>
  <si>
    <t xml:space="preserve">Jumlah  Peserta Didik Tuntas </t>
  </si>
  <si>
    <t xml:space="preserve">Jumlah  Peserta Didik Tidak Tuntas </t>
  </si>
  <si>
    <t xml:space="preserve">Persentase  Peserta Didik Tidak Tuntas </t>
  </si>
  <si>
    <t xml:space="preserve">Persentase  Peserta Didik  Tuntas </t>
  </si>
  <si>
    <t>0-59</t>
  </si>
  <si>
    <t>60-69</t>
  </si>
  <si>
    <t>70-79</t>
  </si>
  <si>
    <t>80-89</t>
  </si>
  <si>
    <t>90-100</t>
  </si>
  <si>
    <t>NILAI RATA-RATA KELAS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</si>
</sst>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7" tint="0.7999816888943144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9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9" fontId="2" fillId="0" borderId="1" xfId="1" applyFont="1" applyBorder="1"/>
    <xf numFmtId="10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Hasil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Belajar Prasiklus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PRASIKLUS!$D$13:$D$17</c:f>
              <c:strCache>
                <c:ptCount val="5"/>
                <c:pt idx="0">
                  <c:v>0-59</c:v>
                </c:pt>
                <c:pt idx="1">
                  <c:v>60-69</c:v>
                </c:pt>
                <c:pt idx="2">
                  <c:v>70-79</c:v>
                </c:pt>
                <c:pt idx="3">
                  <c:v>80-89</c:v>
                </c:pt>
                <c:pt idx="4">
                  <c:v>90-100</c:v>
                </c:pt>
              </c:strCache>
            </c:strRef>
          </c:cat>
          <c:val>
            <c:numRef>
              <c:f>PRASIKLUS!$E$13:$E$17</c:f>
              <c:numCache>
                <c:formatCode>General</c:formatCode>
                <c:ptCount val="5"/>
                <c:pt idx="0">
                  <c:v>19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07803424"/>
        <c:axId val="907804512"/>
      </c:barChart>
      <c:catAx>
        <c:axId val="90780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7804512"/>
        <c:crosses val="autoZero"/>
        <c:auto val="1"/>
        <c:lblAlgn val="ctr"/>
        <c:lblOffset val="100"/>
        <c:noMultiLvlLbl val="0"/>
      </c:catAx>
      <c:valAx>
        <c:axId val="90780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780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REKAPITULASI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DATA HASIL TES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NILAI RATA-RATA KELAS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Sheet1!$A$2:$A$4</c:f>
              <c:strCache>
                <c:ptCount val="3"/>
                <c:pt idx="0">
                  <c:v>Pra Siklus</c:v>
                </c:pt>
                <c:pt idx="1">
                  <c:v>Siklus 1</c:v>
                </c:pt>
                <c:pt idx="2">
                  <c:v>Siklus 2</c:v>
                </c:pt>
              </c:strCache>
            </c:strRef>
          </c:cat>
          <c:val>
            <c:numRef>
              <c:f>Sheet1!$B$2:$B$4</c:f>
              <c:numCache>
                <c:formatCode>General</c:formatCode>
                <c:ptCount val="3"/>
                <c:pt idx="0">
                  <c:v>56.4</c:v>
                </c:pt>
                <c:pt idx="1">
                  <c:v>74.3</c:v>
                </c:pt>
                <c:pt idx="2">
                  <c:v>84.2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07797984"/>
        <c:axId val="907800160"/>
        <c:axId val="0"/>
      </c:bar3DChart>
      <c:catAx>
        <c:axId val="90779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7800160"/>
        <c:crosses val="autoZero"/>
        <c:auto val="1"/>
        <c:lblAlgn val="ctr"/>
        <c:lblOffset val="100"/>
        <c:noMultiLvlLbl val="0"/>
      </c:catAx>
      <c:valAx>
        <c:axId val="90780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Rata-rata</a:t>
                </a: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kelas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779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Persentase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Ketuntasan Hasil Belajar Prasiklus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PRASIKLUS!$G$33:$G$34</c:f>
              <c:strCache>
                <c:ptCount val="2"/>
                <c:pt idx="0">
                  <c:v>Tuntas</c:v>
                </c:pt>
                <c:pt idx="1">
                  <c:v>Tidak Tuntas</c:v>
                </c:pt>
              </c:strCache>
            </c:strRef>
          </c:cat>
          <c:val>
            <c:numRef>
              <c:f>PRASIKLUS!$H$33:$H$34</c:f>
              <c:numCache>
                <c:formatCode>0%</c:formatCode>
                <c:ptCount val="2"/>
                <c:pt idx="0">
                  <c:v>0.38700000000000001</c:v>
                </c:pt>
                <c:pt idx="1">
                  <c:v>0.61199999999999999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Persentase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Hasil Belajar Prasiklus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PRASIKLUS!$D$13:$D$17</c:f>
              <c:strCache>
                <c:ptCount val="5"/>
                <c:pt idx="0">
                  <c:v>0-59</c:v>
                </c:pt>
                <c:pt idx="1">
                  <c:v>60-69</c:v>
                </c:pt>
                <c:pt idx="2">
                  <c:v>70-79</c:v>
                </c:pt>
                <c:pt idx="3">
                  <c:v>80-89</c:v>
                </c:pt>
                <c:pt idx="4">
                  <c:v>90-100</c:v>
                </c:pt>
              </c:strCache>
            </c:strRef>
          </c:cat>
          <c:val>
            <c:numRef>
              <c:f>PRASIKLUS!$E$13:$E$17</c:f>
              <c:numCache>
                <c:formatCode>General</c:formatCode>
                <c:ptCount val="5"/>
                <c:pt idx="0">
                  <c:v>19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PRASIKLUS!$D$13:$D$17</c:f>
              <c:strCache>
                <c:ptCount val="5"/>
                <c:pt idx="0">
                  <c:v>0-59</c:v>
                </c:pt>
                <c:pt idx="1">
                  <c:v>60-69</c:v>
                </c:pt>
                <c:pt idx="2">
                  <c:v>70-79</c:v>
                </c:pt>
                <c:pt idx="3">
                  <c:v>80-89</c:v>
                </c:pt>
                <c:pt idx="4">
                  <c:v>90-100</c:v>
                </c:pt>
              </c:strCache>
            </c:strRef>
          </c:cat>
          <c:val>
            <c:numRef>
              <c:f>PRASIKLUS!$F$13:$F$17</c:f>
              <c:numCache>
                <c:formatCode>0.00%</c:formatCode>
                <c:ptCount val="5"/>
                <c:pt idx="0" formatCode="0%">
                  <c:v>0.61199999999999999</c:v>
                </c:pt>
                <c:pt idx="1">
                  <c:v>0.25800000000000001</c:v>
                </c:pt>
                <c:pt idx="2" formatCode="0%">
                  <c:v>0.1333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Hasil Belajar Siklus 1</a:t>
            </a:r>
          </a:p>
        </c:rich>
      </c:tx>
      <c:layout>
        <c:manualLayout>
          <c:xMode val="edge"/>
          <c:yMode val="edge"/>
          <c:x val="0.383955780361891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'SIKLUS 1'!$E$14:$E$18</c:f>
              <c:strCache>
                <c:ptCount val="5"/>
                <c:pt idx="0">
                  <c:v> </c:v>
                </c:pt>
                <c:pt idx="1">
                  <c:v>60-69</c:v>
                </c:pt>
                <c:pt idx="2">
                  <c:v>70-79</c:v>
                </c:pt>
                <c:pt idx="3">
                  <c:v>80-89</c:v>
                </c:pt>
                <c:pt idx="4">
                  <c:v>90-100</c:v>
                </c:pt>
              </c:strCache>
            </c:strRef>
          </c:cat>
          <c:val>
            <c:numRef>
              <c:f>'SIKLUS 1'!$F$14:$F$18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07792544"/>
        <c:axId val="907793088"/>
      </c:barChart>
      <c:catAx>
        <c:axId val="90779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7793088"/>
        <c:crosses val="autoZero"/>
        <c:auto val="1"/>
        <c:lblAlgn val="ctr"/>
        <c:lblOffset val="100"/>
        <c:noMultiLvlLbl val="0"/>
      </c:catAx>
      <c:valAx>
        <c:axId val="90779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779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Persentase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Hasil Belajar Siklus  1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'SIKLUS 1'!$E$14:$E$18</c:f>
              <c:strCache>
                <c:ptCount val="5"/>
                <c:pt idx="0">
                  <c:v> </c:v>
                </c:pt>
                <c:pt idx="1">
                  <c:v>60-69</c:v>
                </c:pt>
                <c:pt idx="2">
                  <c:v>70-79</c:v>
                </c:pt>
                <c:pt idx="3">
                  <c:v>80-89</c:v>
                </c:pt>
                <c:pt idx="4">
                  <c:v>90-100</c:v>
                </c:pt>
              </c:strCache>
            </c:strRef>
          </c:cat>
          <c:val>
            <c:numRef>
              <c:f>'SIKLUS 1'!$F$14:$F$18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'SIKLUS 1'!$E$14:$E$18</c:f>
              <c:strCache>
                <c:ptCount val="5"/>
                <c:pt idx="0">
                  <c:v> </c:v>
                </c:pt>
                <c:pt idx="1">
                  <c:v>60-69</c:v>
                </c:pt>
                <c:pt idx="2">
                  <c:v>70-79</c:v>
                </c:pt>
                <c:pt idx="3">
                  <c:v>80-89</c:v>
                </c:pt>
                <c:pt idx="4">
                  <c:v>90-100</c:v>
                </c:pt>
              </c:strCache>
            </c:strRef>
          </c:cat>
          <c:val>
            <c:numRef>
              <c:f>'SIKLUS 1'!$G$14:$G$18</c:f>
              <c:numCache>
                <c:formatCode>0.00%</c:formatCode>
                <c:ptCount val="5"/>
                <c:pt idx="0" formatCode="0%">
                  <c:v>0.2</c:v>
                </c:pt>
                <c:pt idx="1">
                  <c:v>0.23300000000000001</c:v>
                </c:pt>
                <c:pt idx="2" formatCode="0%">
                  <c:v>0.4</c:v>
                </c:pt>
                <c:pt idx="3">
                  <c:v>0.13300000000000001</c:v>
                </c:pt>
                <c:pt idx="4">
                  <c:v>3.3000000000000002E-2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Persentase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Ketuntasan Hasil Belajar SIKLUS 1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'SIKLUS 1'!$H$47:$H$48</c:f>
              <c:strCache>
                <c:ptCount val="2"/>
                <c:pt idx="0">
                  <c:v>Tuntas</c:v>
                </c:pt>
                <c:pt idx="1">
                  <c:v>Tidak Tuntas</c:v>
                </c:pt>
              </c:strCache>
            </c:strRef>
          </c:cat>
          <c:val>
            <c:numRef>
              <c:f>'SIKLUS 1'!$I$47:$I$48</c:f>
              <c:numCache>
                <c:formatCode>0%</c:formatCode>
                <c:ptCount val="2"/>
                <c:pt idx="0">
                  <c:v>0.8</c:v>
                </c:pt>
                <c:pt idx="1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Hasil Belajar Siklus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'SIKLUS 2'!$E$13:$E$17</c:f>
              <c:strCache>
                <c:ptCount val="5"/>
                <c:pt idx="0">
                  <c:v>0-59</c:v>
                </c:pt>
                <c:pt idx="1">
                  <c:v>60-69</c:v>
                </c:pt>
                <c:pt idx="2">
                  <c:v>70-79</c:v>
                </c:pt>
                <c:pt idx="3">
                  <c:v>80-89</c:v>
                </c:pt>
                <c:pt idx="4">
                  <c:v>90-100</c:v>
                </c:pt>
              </c:strCache>
            </c:strRef>
          </c:cat>
          <c:val>
            <c:numRef>
              <c:f>'SIKLUS 2'!$F$13:$F$17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14</c:v>
                </c:pt>
                <c:pt idx="4">
                  <c:v>10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07795808"/>
        <c:axId val="907797440"/>
      </c:barChart>
      <c:catAx>
        <c:axId val="90779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7797440"/>
        <c:crosses val="autoZero"/>
        <c:auto val="1"/>
        <c:lblAlgn val="ctr"/>
        <c:lblOffset val="100"/>
        <c:noMultiLvlLbl val="0"/>
      </c:catAx>
      <c:valAx>
        <c:axId val="90779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779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Persentase  Hasil Belajar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Siklus 2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'SIKLUS 2'!$E$13:$E$17</c:f>
              <c:strCache>
                <c:ptCount val="5"/>
                <c:pt idx="0">
                  <c:v>0-59</c:v>
                </c:pt>
                <c:pt idx="1">
                  <c:v>60-69</c:v>
                </c:pt>
                <c:pt idx="2">
                  <c:v>70-79</c:v>
                </c:pt>
                <c:pt idx="3">
                  <c:v>80-89</c:v>
                </c:pt>
                <c:pt idx="4">
                  <c:v>90-100</c:v>
                </c:pt>
              </c:strCache>
            </c:strRef>
          </c:cat>
          <c:val>
            <c:numRef>
              <c:f>'SIKLUS 2'!$F$13:$F$17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14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'SIKLUS 2'!$E$13:$E$17</c:f>
              <c:strCache>
                <c:ptCount val="5"/>
                <c:pt idx="0">
                  <c:v>0-59</c:v>
                </c:pt>
                <c:pt idx="1">
                  <c:v>60-69</c:v>
                </c:pt>
                <c:pt idx="2">
                  <c:v>70-79</c:v>
                </c:pt>
                <c:pt idx="3">
                  <c:v>80-89</c:v>
                </c:pt>
                <c:pt idx="4">
                  <c:v>90-100</c:v>
                </c:pt>
              </c:strCache>
            </c:strRef>
          </c:cat>
          <c:val>
            <c:numRef>
              <c:f>'SIKLUS 2'!$G$13:$G$17</c:f>
              <c:numCache>
                <c:formatCode>0.00%</c:formatCode>
                <c:ptCount val="5"/>
                <c:pt idx="0" formatCode="0%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0.46666666666666667</c:v>
                </c:pt>
                <c:pt idx="4">
                  <c:v>0.33333333333333331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Persentase Ketuntasan Hasil Belajar Siklus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'SIKLUS 2'!$H$35:$H$36</c:f>
              <c:strCache>
                <c:ptCount val="2"/>
                <c:pt idx="0">
                  <c:v>Tuntas </c:v>
                </c:pt>
                <c:pt idx="1">
                  <c:v>Tidak Tuntas</c:v>
                </c:pt>
              </c:strCache>
            </c:strRef>
          </c:cat>
          <c:val>
            <c:numRef>
              <c:f>'SIKLUS 2'!$I$35:$I$36</c:f>
              <c:numCache>
                <c:formatCode>0%</c:formatCode>
                <c:ptCount val="2"/>
                <c:pt idx="0">
                  <c:v>0.9</c:v>
                </c:pt>
                <c:pt idx="1">
                  <c:v>0.1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</xdr:colOff>
      <xdr:row>1</xdr:row>
      <xdr:rowOff>176212</xdr:rowOff>
    </xdr:from>
    <xdr:to>
      <xdr:col>15</xdr:col>
      <xdr:colOff>309562</xdr:colOff>
      <xdr:row>15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14287</xdr:colOff>
      <xdr:row>31</xdr:row>
      <xdr:rowOff>195262</xdr:rowOff>
    </xdr:from>
    <xdr:to>
      <xdr:col>15</xdr:col>
      <xdr:colOff>319087</xdr:colOff>
      <xdr:row>46</xdr:row>
      <xdr:rowOff>42862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576262</xdr:colOff>
      <xdr:row>17</xdr:row>
      <xdr:rowOff>14287</xdr:rowOff>
    </xdr:from>
    <xdr:to>
      <xdr:col>15</xdr:col>
      <xdr:colOff>271462</xdr:colOff>
      <xdr:row>30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31750</xdr:colOff>
      <xdr:row>2</xdr:row>
      <xdr:rowOff>174625</xdr:rowOff>
    </xdr:from>
    <xdr:to>
      <xdr:col>20</xdr:col>
      <xdr:colOff>587375</xdr:colOff>
      <xdr:row>18</xdr:row>
      <xdr:rowOff>30162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587374</xdr:colOff>
      <xdr:row>20</xdr:row>
      <xdr:rowOff>174625</xdr:rowOff>
    </xdr:from>
    <xdr:to>
      <xdr:col>19</xdr:col>
      <xdr:colOff>95249</xdr:colOff>
      <xdr:row>42</xdr:row>
      <xdr:rowOff>157162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579436</xdr:colOff>
      <xdr:row>45</xdr:row>
      <xdr:rowOff>176212</xdr:rowOff>
    </xdr:from>
    <xdr:to>
      <xdr:col>18</xdr:col>
      <xdr:colOff>603249</xdr:colOff>
      <xdr:row>63</xdr:row>
      <xdr:rowOff>31750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2</xdr:row>
      <xdr:rowOff>176212</xdr:rowOff>
    </xdr:from>
    <xdr:to>
      <xdr:col>16</xdr:col>
      <xdr:colOff>295275</xdr:colOff>
      <xdr:row>16</xdr:row>
      <xdr:rowOff>128587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18</xdr:row>
      <xdr:rowOff>14287</xdr:rowOff>
    </xdr:from>
    <xdr:to>
      <xdr:col>16</xdr:col>
      <xdr:colOff>314325</xdr:colOff>
      <xdr:row>31</xdr:row>
      <xdr:rowOff>157162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19050</xdr:colOff>
      <xdr:row>33</xdr:row>
      <xdr:rowOff>195262</xdr:rowOff>
    </xdr:from>
    <xdr:to>
      <xdr:col>16</xdr:col>
      <xdr:colOff>323850</xdr:colOff>
      <xdr:row>48</xdr:row>
      <xdr:rowOff>61912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4</xdr:row>
      <xdr:rowOff>19050</xdr:rowOff>
    </xdr:from>
    <xdr:to>
      <xdr:col>14</xdr:col>
      <xdr:colOff>152400</xdr:colOff>
      <xdr:row>18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K51" sqref="K51"/>
    </sheetView>
  </sheetViews>
  <sheetFormatPr defaultRowHeight="15.75" x14ac:dyDescent="0.25"/>
  <cols>
    <col min="1" max="1" width="9.7109375" style="1" bestFit="1" customWidth="1"/>
    <col min="2" max="2" width="9.140625" style="1"/>
    <col min="3" max="3" width="22.140625" style="1" customWidth="1"/>
    <col min="4" max="4" width="9.140625" style="1"/>
    <col min="5" max="5" width="9.7109375" style="1" bestFit="1" customWidth="1"/>
    <col min="6" max="8" width="9.140625" style="1"/>
    <col min="9" max="9" width="9" style="1" customWidth="1"/>
    <col min="10" max="16384" width="9.140625" style="1"/>
  </cols>
  <sheetData>
    <row r="1" spans="1:10" ht="18.75" x14ac:dyDescent="0.3">
      <c r="A1" s="35" t="s">
        <v>1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8.75" x14ac:dyDescent="0.3">
      <c r="A2" s="35" t="s">
        <v>2</v>
      </c>
      <c r="B2" s="35"/>
      <c r="C2" s="35"/>
      <c r="D2" s="35"/>
      <c r="E2" s="35"/>
      <c r="F2" s="35"/>
      <c r="G2" s="35"/>
      <c r="H2" s="35"/>
      <c r="I2" s="35"/>
      <c r="J2" s="35"/>
    </row>
    <row r="4" spans="1:10" x14ac:dyDescent="0.2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8</v>
      </c>
      <c r="I4" s="20" t="s">
        <v>41</v>
      </c>
      <c r="J4" s="5" t="s">
        <v>8</v>
      </c>
    </row>
    <row r="5" spans="1:10" x14ac:dyDescent="0.25">
      <c r="A5" s="6">
        <v>1</v>
      </c>
      <c r="B5" s="2"/>
      <c r="C5" s="3" t="s">
        <v>10</v>
      </c>
      <c r="D5" s="6" t="s">
        <v>42</v>
      </c>
      <c r="E5" s="6">
        <v>30</v>
      </c>
      <c r="F5" s="7" t="s">
        <v>44</v>
      </c>
      <c r="G5" s="6">
        <v>50</v>
      </c>
      <c r="H5" s="18" t="s">
        <v>44</v>
      </c>
      <c r="I5" s="21">
        <v>91.666666699999993</v>
      </c>
      <c r="J5" s="17" t="s">
        <v>46</v>
      </c>
    </row>
    <row r="6" spans="1:10" x14ac:dyDescent="0.25">
      <c r="A6" s="6">
        <v>2</v>
      </c>
      <c r="B6" s="2"/>
      <c r="C6" s="3" t="s">
        <v>11</v>
      </c>
      <c r="D6" s="6" t="s">
        <v>0</v>
      </c>
      <c r="E6" s="6">
        <v>60</v>
      </c>
      <c r="F6" s="7" t="s">
        <v>44</v>
      </c>
      <c r="G6" s="6">
        <v>80</v>
      </c>
      <c r="H6" s="16" t="s">
        <v>46</v>
      </c>
      <c r="I6" s="21">
        <v>83.333333300000007</v>
      </c>
      <c r="J6" s="17" t="s">
        <v>46</v>
      </c>
    </row>
    <row r="7" spans="1:10" x14ac:dyDescent="0.25">
      <c r="A7" s="6">
        <v>3</v>
      </c>
      <c r="B7" s="2"/>
      <c r="C7" s="3" t="s">
        <v>12</v>
      </c>
      <c r="D7" s="6" t="s">
        <v>42</v>
      </c>
      <c r="E7" s="6">
        <v>70</v>
      </c>
      <c r="F7" s="6" t="s">
        <v>46</v>
      </c>
      <c r="G7" s="6">
        <v>80</v>
      </c>
      <c r="H7" s="16" t="s">
        <v>46</v>
      </c>
      <c r="I7" s="21">
        <v>83.333333300000007</v>
      </c>
      <c r="J7" s="17" t="s">
        <v>46</v>
      </c>
    </row>
    <row r="8" spans="1:10" x14ac:dyDescent="0.25">
      <c r="A8" s="6">
        <v>4</v>
      </c>
      <c r="B8" s="2"/>
      <c r="C8" s="3" t="s">
        <v>13</v>
      </c>
      <c r="D8" s="6" t="s">
        <v>42</v>
      </c>
      <c r="E8" s="6">
        <v>80</v>
      </c>
      <c r="F8" s="6" t="s">
        <v>46</v>
      </c>
      <c r="G8" s="22"/>
      <c r="H8" s="23"/>
      <c r="I8" s="24"/>
      <c r="J8" s="25"/>
    </row>
    <row r="9" spans="1:10" x14ac:dyDescent="0.25">
      <c r="A9" s="6">
        <v>5</v>
      </c>
      <c r="B9" s="2"/>
      <c r="C9" s="3" t="s">
        <v>14</v>
      </c>
      <c r="D9" s="6" t="s">
        <v>42</v>
      </c>
      <c r="E9" s="6">
        <v>70</v>
      </c>
      <c r="F9" s="6" t="s">
        <v>46</v>
      </c>
      <c r="G9" s="6">
        <v>80</v>
      </c>
      <c r="H9" s="16" t="s">
        <v>46</v>
      </c>
      <c r="I9" s="21">
        <v>83.333333300000007</v>
      </c>
      <c r="J9" s="17" t="s">
        <v>46</v>
      </c>
    </row>
    <row r="10" spans="1:10" x14ac:dyDescent="0.25">
      <c r="A10" s="6">
        <v>6</v>
      </c>
      <c r="B10" s="2"/>
      <c r="C10" s="3" t="s">
        <v>15</v>
      </c>
      <c r="D10" s="6" t="s">
        <v>0</v>
      </c>
      <c r="E10" s="6">
        <v>80</v>
      </c>
      <c r="F10" s="6" t="s">
        <v>46</v>
      </c>
      <c r="G10" s="6">
        <v>80</v>
      </c>
      <c r="H10" s="16" t="s">
        <v>46</v>
      </c>
      <c r="I10" s="21">
        <v>83.333333300000007</v>
      </c>
      <c r="J10" s="17" t="s">
        <v>46</v>
      </c>
    </row>
    <row r="11" spans="1:10" x14ac:dyDescent="0.25">
      <c r="A11" s="6">
        <v>7</v>
      </c>
      <c r="B11" s="2"/>
      <c r="C11" s="3" t="s">
        <v>16</v>
      </c>
      <c r="D11" s="6" t="s">
        <v>0</v>
      </c>
      <c r="E11" s="6">
        <v>70</v>
      </c>
      <c r="F11" s="6" t="s">
        <v>46</v>
      </c>
      <c r="G11" s="6">
        <v>90</v>
      </c>
      <c r="H11" s="16" t="s">
        <v>46</v>
      </c>
      <c r="I11" s="21">
        <v>91.666666699999993</v>
      </c>
      <c r="J11" s="17" t="s">
        <v>46</v>
      </c>
    </row>
    <row r="12" spans="1:10" x14ac:dyDescent="0.25">
      <c r="A12" s="6">
        <v>8</v>
      </c>
      <c r="B12" s="2"/>
      <c r="C12" s="3" t="s">
        <v>17</v>
      </c>
      <c r="D12" s="6" t="s">
        <v>0</v>
      </c>
      <c r="E12" s="6">
        <v>70</v>
      </c>
      <c r="F12" s="6" t="s">
        <v>46</v>
      </c>
      <c r="G12" s="6">
        <v>90</v>
      </c>
      <c r="H12" s="16" t="s">
        <v>46</v>
      </c>
      <c r="I12" s="21">
        <v>91.666666699999993</v>
      </c>
      <c r="J12" s="17" t="s">
        <v>46</v>
      </c>
    </row>
    <row r="13" spans="1:10" x14ac:dyDescent="0.25">
      <c r="A13" s="6">
        <v>9</v>
      </c>
      <c r="B13" s="2"/>
      <c r="C13" s="3" t="s">
        <v>18</v>
      </c>
      <c r="D13" s="6" t="s">
        <v>0</v>
      </c>
      <c r="E13" s="6">
        <v>40</v>
      </c>
      <c r="F13" s="7" t="s">
        <v>44</v>
      </c>
      <c r="G13" s="6">
        <v>80</v>
      </c>
      <c r="H13" s="16" t="s">
        <v>46</v>
      </c>
      <c r="I13" s="21">
        <v>83.333333300000007</v>
      </c>
      <c r="J13" s="17" t="s">
        <v>46</v>
      </c>
    </row>
    <row r="14" spans="1:10" x14ac:dyDescent="0.25">
      <c r="A14" s="6">
        <v>10</v>
      </c>
      <c r="B14" s="2"/>
      <c r="C14" s="3" t="s">
        <v>19</v>
      </c>
      <c r="D14" s="6" t="s">
        <v>42</v>
      </c>
      <c r="E14" s="6">
        <v>50</v>
      </c>
      <c r="F14" s="7" t="s">
        <v>44</v>
      </c>
      <c r="G14" s="6">
        <v>80</v>
      </c>
      <c r="H14" s="16" t="s">
        <v>46</v>
      </c>
      <c r="I14" s="21">
        <v>66.666666699999993</v>
      </c>
      <c r="J14" s="19" t="s">
        <v>44</v>
      </c>
    </row>
    <row r="15" spans="1:10" x14ac:dyDescent="0.25">
      <c r="A15" s="6">
        <v>11</v>
      </c>
      <c r="B15" s="2"/>
      <c r="C15" s="3" t="s">
        <v>20</v>
      </c>
      <c r="D15" s="6" t="s">
        <v>0</v>
      </c>
      <c r="E15" s="6">
        <v>60</v>
      </c>
      <c r="F15" s="7" t="s">
        <v>44</v>
      </c>
      <c r="G15" s="6">
        <v>80</v>
      </c>
      <c r="H15" s="16" t="s">
        <v>46</v>
      </c>
      <c r="I15" s="21">
        <v>83.333333300000007</v>
      </c>
      <c r="J15" s="17" t="s">
        <v>46</v>
      </c>
    </row>
    <row r="16" spans="1:10" x14ac:dyDescent="0.25">
      <c r="A16" s="6">
        <v>12</v>
      </c>
      <c r="B16" s="2"/>
      <c r="C16" s="3" t="s">
        <v>21</v>
      </c>
      <c r="D16" s="6" t="s">
        <v>0</v>
      </c>
      <c r="E16" s="6">
        <v>60</v>
      </c>
      <c r="F16" s="7" t="s">
        <v>44</v>
      </c>
      <c r="G16" s="6">
        <v>80</v>
      </c>
      <c r="H16" s="16" t="s">
        <v>46</v>
      </c>
      <c r="I16" s="21">
        <v>83.333333300000007</v>
      </c>
      <c r="J16" s="17" t="s">
        <v>46</v>
      </c>
    </row>
    <row r="17" spans="1:10" x14ac:dyDescent="0.25">
      <c r="A17" s="6">
        <v>13</v>
      </c>
      <c r="B17" s="2"/>
      <c r="C17" s="3" t="s">
        <v>22</v>
      </c>
      <c r="D17" s="6" t="s">
        <v>0</v>
      </c>
      <c r="E17" s="6">
        <v>50</v>
      </c>
      <c r="F17" s="7" t="s">
        <v>44</v>
      </c>
      <c r="G17" s="6">
        <v>90</v>
      </c>
      <c r="H17" s="16" t="s">
        <v>46</v>
      </c>
      <c r="I17" s="21">
        <v>91.666666699999993</v>
      </c>
      <c r="J17" s="17" t="s">
        <v>46</v>
      </c>
    </row>
    <row r="18" spans="1:10" x14ac:dyDescent="0.25">
      <c r="A18" s="6">
        <v>14</v>
      </c>
      <c r="B18" s="2"/>
      <c r="C18" s="3" t="s">
        <v>23</v>
      </c>
      <c r="D18" s="6" t="s">
        <v>42</v>
      </c>
      <c r="E18" s="6">
        <v>30</v>
      </c>
      <c r="F18" s="7" t="s">
        <v>44</v>
      </c>
      <c r="G18" s="6">
        <v>40</v>
      </c>
      <c r="H18" s="18" t="s">
        <v>44</v>
      </c>
      <c r="I18" s="21">
        <v>66.666666699999993</v>
      </c>
      <c r="J18" s="19" t="s">
        <v>44</v>
      </c>
    </row>
    <row r="19" spans="1:10" x14ac:dyDescent="0.25">
      <c r="A19" s="6">
        <v>15</v>
      </c>
      <c r="B19" s="2"/>
      <c r="C19" s="3" t="s">
        <v>24</v>
      </c>
      <c r="D19" s="6" t="s">
        <v>42</v>
      </c>
      <c r="E19" s="6">
        <v>60</v>
      </c>
      <c r="F19" s="7" t="s">
        <v>44</v>
      </c>
      <c r="G19" s="6">
        <v>70</v>
      </c>
      <c r="H19" s="16" t="s">
        <v>46</v>
      </c>
      <c r="I19" s="21">
        <v>83.333333300000007</v>
      </c>
      <c r="J19" s="17" t="s">
        <v>46</v>
      </c>
    </row>
    <row r="20" spans="1:10" x14ac:dyDescent="0.25">
      <c r="A20" s="6">
        <v>16</v>
      </c>
      <c r="B20" s="2"/>
      <c r="C20" s="3" t="s">
        <v>25</v>
      </c>
      <c r="D20" s="6" t="s">
        <v>0</v>
      </c>
      <c r="E20" s="6">
        <v>50</v>
      </c>
      <c r="F20" s="7" t="s">
        <v>44</v>
      </c>
      <c r="G20" s="6">
        <v>60</v>
      </c>
      <c r="H20" s="18" t="s">
        <v>44</v>
      </c>
      <c r="I20" s="21">
        <v>83.333333300000007</v>
      </c>
      <c r="J20" s="17" t="s">
        <v>46</v>
      </c>
    </row>
    <row r="21" spans="1:10" x14ac:dyDescent="0.25">
      <c r="A21" s="6">
        <v>17</v>
      </c>
      <c r="B21" s="2"/>
      <c r="C21" s="3" t="s">
        <v>26</v>
      </c>
      <c r="D21" s="6" t="s">
        <v>0</v>
      </c>
      <c r="E21" s="6">
        <v>70</v>
      </c>
      <c r="F21" s="15" t="s">
        <v>44</v>
      </c>
      <c r="G21" s="6">
        <v>90</v>
      </c>
      <c r="H21" s="16" t="s">
        <v>46</v>
      </c>
      <c r="I21" s="21">
        <v>91.666666699999993</v>
      </c>
      <c r="J21" s="17" t="s">
        <v>46</v>
      </c>
    </row>
    <row r="22" spans="1:10" x14ac:dyDescent="0.25">
      <c r="A22" s="6">
        <v>18</v>
      </c>
      <c r="B22" s="2"/>
      <c r="C22" s="3" t="s">
        <v>27</v>
      </c>
      <c r="D22" s="6" t="s">
        <v>0</v>
      </c>
      <c r="E22" s="6">
        <v>40</v>
      </c>
      <c r="F22" s="7" t="s">
        <v>44</v>
      </c>
      <c r="G22" s="6">
        <v>80</v>
      </c>
      <c r="H22" s="16" t="s">
        <v>46</v>
      </c>
      <c r="I22" s="21">
        <v>83.333333300000007</v>
      </c>
      <c r="J22" s="17" t="s">
        <v>46</v>
      </c>
    </row>
    <row r="23" spans="1:10" x14ac:dyDescent="0.25">
      <c r="A23" s="6">
        <v>19</v>
      </c>
      <c r="B23" s="2"/>
      <c r="C23" s="3" t="s">
        <v>28</v>
      </c>
      <c r="D23" s="6" t="s">
        <v>42</v>
      </c>
      <c r="E23" s="6">
        <v>40</v>
      </c>
      <c r="F23" s="7" t="s">
        <v>44</v>
      </c>
      <c r="G23" s="6">
        <v>70</v>
      </c>
      <c r="H23" s="16" t="s">
        <v>46</v>
      </c>
      <c r="I23" s="21">
        <v>66.666666699999993</v>
      </c>
      <c r="J23" s="19" t="s">
        <v>44</v>
      </c>
    </row>
    <row r="24" spans="1:10" x14ac:dyDescent="0.25">
      <c r="A24" s="6">
        <v>20</v>
      </c>
      <c r="B24" s="2"/>
      <c r="C24" s="3" t="s">
        <v>29</v>
      </c>
      <c r="D24" s="6" t="s">
        <v>0</v>
      </c>
      <c r="E24" s="6">
        <v>70</v>
      </c>
      <c r="F24" s="15" t="s">
        <v>44</v>
      </c>
      <c r="G24" s="6">
        <v>80</v>
      </c>
      <c r="H24" s="16" t="s">
        <v>46</v>
      </c>
      <c r="I24" s="21">
        <v>91.666666699999993</v>
      </c>
      <c r="J24" s="17" t="s">
        <v>46</v>
      </c>
    </row>
    <row r="25" spans="1:10" x14ac:dyDescent="0.25">
      <c r="A25" s="6">
        <v>21</v>
      </c>
      <c r="B25" s="2"/>
      <c r="C25" s="3" t="s">
        <v>30</v>
      </c>
      <c r="D25" s="6" t="s">
        <v>42</v>
      </c>
      <c r="E25" s="6">
        <v>50</v>
      </c>
      <c r="F25" s="7" t="s">
        <v>44</v>
      </c>
      <c r="G25" s="6">
        <v>80</v>
      </c>
      <c r="H25" s="16" t="s">
        <v>46</v>
      </c>
      <c r="I25" s="21">
        <v>91.666666699999993</v>
      </c>
      <c r="J25" s="17" t="s">
        <v>46</v>
      </c>
    </row>
    <row r="26" spans="1:10" x14ac:dyDescent="0.25">
      <c r="A26" s="6">
        <v>22</v>
      </c>
      <c r="B26" s="2"/>
      <c r="C26" s="3" t="s">
        <v>31</v>
      </c>
      <c r="D26" s="6" t="s">
        <v>42</v>
      </c>
      <c r="E26" s="6">
        <v>60</v>
      </c>
      <c r="F26" s="7" t="s">
        <v>44</v>
      </c>
      <c r="G26" s="6">
        <v>70</v>
      </c>
      <c r="H26" s="16" t="s">
        <v>46</v>
      </c>
      <c r="I26" s="21">
        <v>83.333333300000007</v>
      </c>
      <c r="J26" s="17" t="s">
        <v>46</v>
      </c>
    </row>
    <row r="27" spans="1:10" x14ac:dyDescent="0.25">
      <c r="A27" s="6">
        <v>23</v>
      </c>
      <c r="B27" s="2"/>
      <c r="C27" s="3" t="s">
        <v>32</v>
      </c>
      <c r="D27" s="6" t="s">
        <v>42</v>
      </c>
      <c r="E27" s="6">
        <v>30</v>
      </c>
      <c r="F27" s="7" t="s">
        <v>44</v>
      </c>
      <c r="G27" s="6">
        <v>70</v>
      </c>
      <c r="H27" s="16" t="s">
        <v>46</v>
      </c>
      <c r="I27" s="21">
        <v>83.333333300000007</v>
      </c>
      <c r="J27" s="17" t="s">
        <v>46</v>
      </c>
    </row>
    <row r="28" spans="1:10" x14ac:dyDescent="0.25">
      <c r="A28" s="6">
        <v>24</v>
      </c>
      <c r="B28" s="2"/>
      <c r="C28" s="3" t="s">
        <v>33</v>
      </c>
      <c r="D28" s="6" t="s">
        <v>42</v>
      </c>
      <c r="E28" s="6">
        <v>60</v>
      </c>
      <c r="F28" s="7" t="s">
        <v>44</v>
      </c>
      <c r="G28" s="6">
        <v>70</v>
      </c>
      <c r="H28" s="16" t="s">
        <v>46</v>
      </c>
      <c r="I28" s="21">
        <v>91.666666699999993</v>
      </c>
      <c r="J28" s="17" t="s">
        <v>46</v>
      </c>
    </row>
    <row r="29" spans="1:10" x14ac:dyDescent="0.25">
      <c r="A29" s="6">
        <v>25</v>
      </c>
      <c r="B29" s="2"/>
      <c r="C29" s="3" t="s">
        <v>34</v>
      </c>
      <c r="D29" s="6" t="s">
        <v>42</v>
      </c>
      <c r="E29" s="6">
        <v>80</v>
      </c>
      <c r="F29" s="6" t="s">
        <v>45</v>
      </c>
      <c r="G29" s="6">
        <v>100</v>
      </c>
      <c r="H29" s="16" t="s">
        <v>46</v>
      </c>
      <c r="I29" s="21">
        <v>100</v>
      </c>
      <c r="J29" s="17" t="s">
        <v>46</v>
      </c>
    </row>
    <row r="30" spans="1:10" x14ac:dyDescent="0.25">
      <c r="A30" s="6">
        <v>26</v>
      </c>
      <c r="B30" s="2"/>
      <c r="C30" s="3" t="s">
        <v>35</v>
      </c>
      <c r="D30" s="6" t="s">
        <v>42</v>
      </c>
      <c r="E30" s="6">
        <v>30</v>
      </c>
      <c r="F30" s="7" t="s">
        <v>44</v>
      </c>
      <c r="G30" s="6">
        <v>60</v>
      </c>
      <c r="H30" s="18" t="s">
        <v>44</v>
      </c>
      <c r="I30" s="21">
        <v>75</v>
      </c>
      <c r="J30" s="17" t="s">
        <v>46</v>
      </c>
    </row>
    <row r="31" spans="1:10" x14ac:dyDescent="0.25">
      <c r="A31" s="6">
        <v>27</v>
      </c>
      <c r="B31" s="2"/>
      <c r="C31" s="3" t="s">
        <v>36</v>
      </c>
      <c r="D31" s="6" t="s">
        <v>42</v>
      </c>
      <c r="E31" s="6">
        <v>70</v>
      </c>
      <c r="F31" s="6" t="s">
        <v>46</v>
      </c>
      <c r="G31" s="6">
        <v>70</v>
      </c>
      <c r="H31" s="16" t="s">
        <v>46</v>
      </c>
      <c r="I31" s="21">
        <v>83.333333300000007</v>
      </c>
      <c r="J31" s="17" t="s">
        <v>46</v>
      </c>
    </row>
    <row r="32" spans="1:10" x14ac:dyDescent="0.25">
      <c r="A32" s="6">
        <v>28</v>
      </c>
      <c r="B32" s="2"/>
      <c r="C32" s="3" t="s">
        <v>37</v>
      </c>
      <c r="D32" s="6" t="s">
        <v>0</v>
      </c>
      <c r="E32" s="6">
        <v>70</v>
      </c>
      <c r="F32" s="15" t="s">
        <v>46</v>
      </c>
      <c r="G32" s="6">
        <v>70</v>
      </c>
      <c r="H32" s="16" t="s">
        <v>46</v>
      </c>
      <c r="I32" s="21">
        <v>83.333333300000007</v>
      </c>
      <c r="J32" s="17" t="s">
        <v>46</v>
      </c>
    </row>
    <row r="33" spans="1:10" x14ac:dyDescent="0.25">
      <c r="A33" s="6">
        <v>29</v>
      </c>
      <c r="B33" s="2"/>
      <c r="C33" s="3" t="s">
        <v>38</v>
      </c>
      <c r="D33" s="6" t="s">
        <v>42</v>
      </c>
      <c r="E33" s="6">
        <v>60</v>
      </c>
      <c r="F33" s="7" t="s">
        <v>44</v>
      </c>
      <c r="G33" s="6">
        <v>60</v>
      </c>
      <c r="H33" s="18" t="s">
        <v>44</v>
      </c>
      <c r="I33" s="21">
        <v>75</v>
      </c>
      <c r="J33" s="17" t="s">
        <v>46</v>
      </c>
    </row>
    <row r="34" spans="1:10" x14ac:dyDescent="0.25">
      <c r="A34" s="6">
        <v>30</v>
      </c>
      <c r="B34" s="2"/>
      <c r="C34" s="3" t="s">
        <v>39</v>
      </c>
      <c r="D34" s="6" t="s">
        <v>0</v>
      </c>
      <c r="E34" s="6">
        <v>80</v>
      </c>
      <c r="F34" s="6" t="s">
        <v>46</v>
      </c>
      <c r="G34" s="6">
        <v>80</v>
      </c>
      <c r="H34" s="16" t="s">
        <v>46</v>
      </c>
      <c r="I34" s="21">
        <v>100</v>
      </c>
      <c r="J34" s="17" t="s">
        <v>46</v>
      </c>
    </row>
    <row r="35" spans="1:10" x14ac:dyDescent="0.25">
      <c r="A35" s="6">
        <v>31</v>
      </c>
      <c r="B35" s="2"/>
      <c r="C35" s="3" t="s">
        <v>40</v>
      </c>
      <c r="D35" s="6" t="s">
        <v>0</v>
      </c>
      <c r="E35" s="6">
        <v>10</v>
      </c>
      <c r="F35" s="7" t="s">
        <v>44</v>
      </c>
      <c r="G35" s="6">
        <v>50</v>
      </c>
      <c r="H35" s="18" t="s">
        <v>44</v>
      </c>
      <c r="I35" s="21">
        <v>75</v>
      </c>
      <c r="J35" s="17" t="s">
        <v>46</v>
      </c>
    </row>
    <row r="36" spans="1:10" x14ac:dyDescent="0.25">
      <c r="A36" s="26" t="s">
        <v>57</v>
      </c>
      <c r="B36" s="27"/>
      <c r="C36" s="27"/>
      <c r="D36" s="28"/>
      <c r="E36" s="29">
        <f>SUM(E5:E35)</f>
        <v>1750</v>
      </c>
      <c r="F36" s="30"/>
      <c r="G36" s="29">
        <f>SUM(G5:G35)</f>
        <v>2230</v>
      </c>
      <c r="H36" s="30"/>
      <c r="I36" s="29">
        <f>SUM(I5:I35)</f>
        <v>2524.9999999000001</v>
      </c>
      <c r="J36" s="30"/>
    </row>
    <row r="37" spans="1:10" x14ac:dyDescent="0.25">
      <c r="A37" s="26" t="s">
        <v>69</v>
      </c>
      <c r="B37" s="27"/>
      <c r="C37" s="27"/>
      <c r="D37" s="28"/>
      <c r="E37" s="29">
        <f>AVERAGE(E5:E35)</f>
        <v>56.451612903225808</v>
      </c>
      <c r="F37" s="30"/>
      <c r="G37" s="29">
        <f>AVERAGE(G5:G35)</f>
        <v>74.333333333333329</v>
      </c>
      <c r="H37" s="30"/>
      <c r="I37" s="29">
        <f>AVERAGE(I5:I35)</f>
        <v>84.166666663333345</v>
      </c>
      <c r="J37" s="30"/>
    </row>
    <row r="38" spans="1:10" x14ac:dyDescent="0.25">
      <c r="A38" s="26" t="s">
        <v>70</v>
      </c>
      <c r="B38" s="27"/>
      <c r="C38" s="27"/>
      <c r="D38" s="28"/>
      <c r="E38" s="29">
        <v>12</v>
      </c>
      <c r="F38" s="30"/>
      <c r="G38" s="29">
        <v>24</v>
      </c>
      <c r="H38" s="30"/>
      <c r="I38" s="29">
        <v>27</v>
      </c>
      <c r="J38" s="30"/>
    </row>
    <row r="39" spans="1:10" x14ac:dyDescent="0.25">
      <c r="A39" s="26" t="s">
        <v>71</v>
      </c>
      <c r="B39" s="27"/>
      <c r="C39" s="27"/>
      <c r="D39" s="28"/>
      <c r="E39" s="29">
        <v>19</v>
      </c>
      <c r="F39" s="30"/>
      <c r="G39" s="29">
        <v>6</v>
      </c>
      <c r="H39" s="30"/>
      <c r="I39" s="29">
        <v>3</v>
      </c>
      <c r="J39" s="30"/>
    </row>
    <row r="40" spans="1:10" x14ac:dyDescent="0.25">
      <c r="A40" s="26" t="s">
        <v>73</v>
      </c>
      <c r="B40" s="27"/>
      <c r="C40" s="27"/>
      <c r="D40" s="28"/>
      <c r="E40" s="31">
        <v>0.38700000000000001</v>
      </c>
      <c r="F40" s="32"/>
      <c r="G40" s="33">
        <v>0.8</v>
      </c>
      <c r="H40" s="34"/>
      <c r="I40" s="33">
        <v>0.9</v>
      </c>
      <c r="J40" s="34"/>
    </row>
    <row r="41" spans="1:10" x14ac:dyDescent="0.25">
      <c r="A41" s="26" t="s">
        <v>72</v>
      </c>
      <c r="B41" s="27"/>
      <c r="C41" s="27"/>
      <c r="D41" s="28"/>
      <c r="E41" s="31">
        <v>0.61199999999999999</v>
      </c>
      <c r="F41" s="32"/>
      <c r="G41" s="33">
        <v>0.2</v>
      </c>
      <c r="H41" s="34"/>
      <c r="I41" s="33">
        <v>0.1</v>
      </c>
      <c r="J41" s="34"/>
    </row>
    <row r="43" spans="1:10" x14ac:dyDescent="0.25">
      <c r="A43" s="2" t="s">
        <v>65</v>
      </c>
      <c r="B43" s="2" t="s">
        <v>66</v>
      </c>
      <c r="G43" s="2" t="s">
        <v>65</v>
      </c>
      <c r="H43" s="2" t="s">
        <v>68</v>
      </c>
    </row>
    <row r="44" spans="1:10" x14ac:dyDescent="0.25">
      <c r="A44" s="2" t="s">
        <v>67</v>
      </c>
      <c r="B44" s="2">
        <v>56.4</v>
      </c>
      <c r="G44" s="2" t="s">
        <v>67</v>
      </c>
      <c r="H44" s="9">
        <v>0.38700000000000001</v>
      </c>
    </row>
    <row r="45" spans="1:10" x14ac:dyDescent="0.25">
      <c r="A45" s="2" t="s">
        <v>9</v>
      </c>
      <c r="B45" s="2">
        <v>74.3</v>
      </c>
      <c r="G45" s="2" t="s">
        <v>9</v>
      </c>
      <c r="H45" s="9">
        <v>0.8</v>
      </c>
    </row>
    <row r="46" spans="1:10" x14ac:dyDescent="0.25">
      <c r="A46" s="2" t="s">
        <v>64</v>
      </c>
      <c r="B46" s="2">
        <v>84.2</v>
      </c>
      <c r="C46" s="1" t="s">
        <v>47</v>
      </c>
      <c r="G46" s="2" t="s">
        <v>64</v>
      </c>
      <c r="H46" s="9">
        <v>0.9</v>
      </c>
    </row>
  </sheetData>
  <mergeCells count="26">
    <mergeCell ref="A1:J1"/>
    <mergeCell ref="A2:J2"/>
    <mergeCell ref="G38:H38"/>
    <mergeCell ref="G39:H39"/>
    <mergeCell ref="I39:J39"/>
    <mergeCell ref="E41:F41"/>
    <mergeCell ref="G40:H40"/>
    <mergeCell ref="G41:H41"/>
    <mergeCell ref="I40:J40"/>
    <mergeCell ref="I41:J41"/>
    <mergeCell ref="A41:D41"/>
    <mergeCell ref="E36:F36"/>
    <mergeCell ref="G36:H36"/>
    <mergeCell ref="I36:J36"/>
    <mergeCell ref="E37:F37"/>
    <mergeCell ref="G37:H37"/>
    <mergeCell ref="I37:J37"/>
    <mergeCell ref="I38:J38"/>
    <mergeCell ref="E38:F38"/>
    <mergeCell ref="E39:F39"/>
    <mergeCell ref="A36:D36"/>
    <mergeCell ref="A37:D37"/>
    <mergeCell ref="A38:D38"/>
    <mergeCell ref="A39:D39"/>
    <mergeCell ref="A40:D40"/>
    <mergeCell ref="E40:F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35"/>
  <sheetViews>
    <sheetView topLeftCell="A24" workbookViewId="0">
      <selection activeCell="F28" sqref="F28"/>
    </sheetView>
  </sheetViews>
  <sheetFormatPr defaultRowHeight="15" x14ac:dyDescent="0.25"/>
  <cols>
    <col min="2" max="2" width="13.85546875" bestFit="1" customWidth="1"/>
    <col min="4" max="4" width="23" bestFit="1" customWidth="1"/>
    <col min="5" max="5" width="10.85546875" customWidth="1"/>
    <col min="6" max="6" width="10.85546875" bestFit="1" customWidth="1"/>
    <col min="7" max="7" width="12" bestFit="1" customWidth="1"/>
  </cols>
  <sheetData>
    <row r="4" spans="2:6" ht="15.75" x14ac:dyDescent="0.25">
      <c r="B4" s="4" t="s">
        <v>43</v>
      </c>
      <c r="D4" s="5" t="s">
        <v>62</v>
      </c>
    </row>
    <row r="5" spans="2:6" ht="15.75" x14ac:dyDescent="0.25">
      <c r="B5" s="6">
        <v>30</v>
      </c>
      <c r="D5" t="s">
        <v>48</v>
      </c>
      <c r="E5">
        <v>50</v>
      </c>
    </row>
    <row r="6" spans="2:6" ht="15.75" x14ac:dyDescent="0.25">
      <c r="B6" s="6">
        <v>60</v>
      </c>
      <c r="D6" t="s">
        <v>49</v>
      </c>
      <c r="E6" t="s">
        <v>50</v>
      </c>
    </row>
    <row r="7" spans="2:6" ht="15.75" x14ac:dyDescent="0.25">
      <c r="B7" s="6">
        <v>70</v>
      </c>
      <c r="E7" t="s">
        <v>55</v>
      </c>
    </row>
    <row r="8" spans="2:6" ht="15.75" x14ac:dyDescent="0.25">
      <c r="B8" s="6">
        <v>80</v>
      </c>
      <c r="E8" t="s">
        <v>56</v>
      </c>
    </row>
    <row r="9" spans="2:6" ht="15.75" x14ac:dyDescent="0.25">
      <c r="B9" s="6">
        <v>70</v>
      </c>
      <c r="D9" t="s">
        <v>51</v>
      </c>
    </row>
    <row r="10" spans="2:6" ht="15.75" x14ac:dyDescent="0.25">
      <c r="B10" s="6">
        <v>80</v>
      </c>
      <c r="D10" t="s">
        <v>58</v>
      </c>
    </row>
    <row r="11" spans="2:6" ht="15.75" x14ac:dyDescent="0.25">
      <c r="B11" s="6">
        <v>70</v>
      </c>
    </row>
    <row r="12" spans="2:6" ht="15.75" x14ac:dyDescent="0.25">
      <c r="B12" s="6">
        <v>70</v>
      </c>
      <c r="D12" s="5" t="s">
        <v>52</v>
      </c>
      <c r="E12" s="5" t="s">
        <v>53</v>
      </c>
      <c r="F12" s="5" t="s">
        <v>54</v>
      </c>
    </row>
    <row r="13" spans="2:6" ht="15.75" x14ac:dyDescent="0.25">
      <c r="B13" s="6">
        <v>40</v>
      </c>
      <c r="D13" s="10" t="s">
        <v>74</v>
      </c>
      <c r="E13" s="6">
        <v>19</v>
      </c>
      <c r="F13" s="11">
        <v>0.61199999999999999</v>
      </c>
    </row>
    <row r="14" spans="2:6" ht="15.75" x14ac:dyDescent="0.25">
      <c r="B14" s="6">
        <v>50</v>
      </c>
      <c r="D14" s="10" t="s">
        <v>75</v>
      </c>
      <c r="E14" s="6">
        <v>8</v>
      </c>
      <c r="F14" s="12">
        <v>0.25800000000000001</v>
      </c>
    </row>
    <row r="15" spans="2:6" ht="15.75" x14ac:dyDescent="0.25">
      <c r="B15" s="6">
        <v>60</v>
      </c>
      <c r="D15" s="10" t="s">
        <v>76</v>
      </c>
      <c r="E15" s="6">
        <v>4</v>
      </c>
      <c r="F15" s="9">
        <v>0.1333</v>
      </c>
    </row>
    <row r="16" spans="2:6" ht="15.75" x14ac:dyDescent="0.25">
      <c r="B16" s="6">
        <v>60</v>
      </c>
      <c r="D16" s="10" t="s">
        <v>77</v>
      </c>
      <c r="E16" s="6">
        <v>0</v>
      </c>
      <c r="F16" s="12">
        <v>0</v>
      </c>
    </row>
    <row r="17" spans="2:6" ht="15.75" x14ac:dyDescent="0.25">
      <c r="B17" s="6">
        <v>50</v>
      </c>
      <c r="D17" s="10" t="s">
        <v>78</v>
      </c>
      <c r="E17" s="6">
        <v>0</v>
      </c>
      <c r="F17" s="12">
        <v>0</v>
      </c>
    </row>
    <row r="18" spans="2:6" ht="15.75" x14ac:dyDescent="0.25">
      <c r="B18" s="6">
        <v>30</v>
      </c>
      <c r="D18" s="14" t="s">
        <v>57</v>
      </c>
      <c r="E18" s="6">
        <f>SUM(E13:E17)</f>
        <v>31</v>
      </c>
      <c r="F18" s="9">
        <f>SUM(F13:F17)</f>
        <v>1.0033000000000001</v>
      </c>
    </row>
    <row r="19" spans="2:6" ht="15.75" x14ac:dyDescent="0.25">
      <c r="B19" s="6">
        <v>60</v>
      </c>
    </row>
    <row r="20" spans="2:6" ht="15.75" x14ac:dyDescent="0.25">
      <c r="B20" s="6">
        <v>50</v>
      </c>
    </row>
    <row r="21" spans="2:6" ht="15.75" x14ac:dyDescent="0.25">
      <c r="B21" s="6">
        <v>70</v>
      </c>
    </row>
    <row r="22" spans="2:6" ht="15.75" x14ac:dyDescent="0.25">
      <c r="B22" s="6">
        <v>40</v>
      </c>
    </row>
    <row r="23" spans="2:6" ht="15.75" x14ac:dyDescent="0.25">
      <c r="B23" s="6">
        <v>40</v>
      </c>
    </row>
    <row r="24" spans="2:6" ht="15.75" x14ac:dyDescent="0.25">
      <c r="B24" s="6">
        <v>70</v>
      </c>
    </row>
    <row r="25" spans="2:6" ht="15.75" x14ac:dyDescent="0.25">
      <c r="B25" s="6">
        <v>50</v>
      </c>
    </row>
    <row r="26" spans="2:6" ht="15.75" x14ac:dyDescent="0.25">
      <c r="B26" s="6">
        <v>60</v>
      </c>
    </row>
    <row r="27" spans="2:6" ht="15.75" x14ac:dyDescent="0.25">
      <c r="B27" s="6">
        <v>30</v>
      </c>
    </row>
    <row r="28" spans="2:6" ht="15.75" x14ac:dyDescent="0.25">
      <c r="B28" s="6">
        <v>60</v>
      </c>
    </row>
    <row r="29" spans="2:6" ht="15.75" x14ac:dyDescent="0.25">
      <c r="B29" s="6">
        <v>80</v>
      </c>
    </row>
    <row r="30" spans="2:6" ht="15.75" x14ac:dyDescent="0.25">
      <c r="B30" s="6">
        <v>30</v>
      </c>
    </row>
    <row r="31" spans="2:6" ht="15.75" x14ac:dyDescent="0.25">
      <c r="B31" s="6">
        <v>70</v>
      </c>
    </row>
    <row r="32" spans="2:6" ht="15.75" x14ac:dyDescent="0.25">
      <c r="B32" s="6">
        <v>70</v>
      </c>
    </row>
    <row r="33" spans="2:8" ht="15.75" x14ac:dyDescent="0.25">
      <c r="B33" s="6">
        <v>60</v>
      </c>
      <c r="G33" s="2" t="s">
        <v>61</v>
      </c>
      <c r="H33" s="9">
        <v>0.38700000000000001</v>
      </c>
    </row>
    <row r="34" spans="2:8" ht="15.75" x14ac:dyDescent="0.25">
      <c r="B34" s="6">
        <v>80</v>
      </c>
      <c r="G34" s="2" t="s">
        <v>60</v>
      </c>
      <c r="H34" s="9">
        <v>0.61199999999999999</v>
      </c>
    </row>
    <row r="35" spans="2:8" ht="15.75" x14ac:dyDescent="0.25">
      <c r="B35" s="6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48"/>
  <sheetViews>
    <sheetView topLeftCell="A37" zoomScaleNormal="100" workbookViewId="0">
      <selection activeCell="D7" sqref="D7"/>
    </sheetView>
  </sheetViews>
  <sheetFormatPr defaultRowHeight="15" x14ac:dyDescent="0.25"/>
  <cols>
    <col min="1" max="1" width="14.42578125" bestFit="1" customWidth="1"/>
    <col min="6" max="6" width="11.140625" customWidth="1"/>
    <col min="7" max="7" width="13" bestFit="1" customWidth="1"/>
    <col min="8" max="8" width="14.42578125" bestFit="1" customWidth="1"/>
  </cols>
  <sheetData>
    <row r="4" spans="2:7" ht="15.75" x14ac:dyDescent="0.25">
      <c r="B4" s="5" t="s">
        <v>9</v>
      </c>
    </row>
    <row r="5" spans="2:7" ht="15.75" x14ac:dyDescent="0.25">
      <c r="B5" s="6">
        <v>50</v>
      </c>
      <c r="E5" s="5" t="s">
        <v>9</v>
      </c>
    </row>
    <row r="6" spans="2:7" ht="15.75" x14ac:dyDescent="0.25">
      <c r="B6" s="6">
        <v>80</v>
      </c>
      <c r="E6" t="s">
        <v>48</v>
      </c>
      <c r="F6">
        <v>50</v>
      </c>
    </row>
    <row r="7" spans="2:7" ht="15.75" x14ac:dyDescent="0.25">
      <c r="B7" s="6">
        <v>80</v>
      </c>
      <c r="E7" t="s">
        <v>49</v>
      </c>
      <c r="F7" t="s">
        <v>50</v>
      </c>
    </row>
    <row r="8" spans="2:7" ht="15.75" x14ac:dyDescent="0.25">
      <c r="B8" s="6"/>
      <c r="F8" t="s">
        <v>55</v>
      </c>
    </row>
    <row r="9" spans="2:7" ht="15.75" x14ac:dyDescent="0.25">
      <c r="B9" s="6">
        <v>80</v>
      </c>
      <c r="F9" t="s">
        <v>56</v>
      </c>
    </row>
    <row r="10" spans="2:7" ht="15.75" x14ac:dyDescent="0.25">
      <c r="B10" s="6">
        <v>80</v>
      </c>
      <c r="E10" t="s">
        <v>51</v>
      </c>
    </row>
    <row r="11" spans="2:7" ht="15.75" x14ac:dyDescent="0.25">
      <c r="B11" s="6">
        <v>90</v>
      </c>
      <c r="E11" t="s">
        <v>58</v>
      </c>
    </row>
    <row r="12" spans="2:7" ht="15.75" x14ac:dyDescent="0.25">
      <c r="B12" s="6">
        <v>100</v>
      </c>
    </row>
    <row r="13" spans="2:7" ht="15.75" x14ac:dyDescent="0.25">
      <c r="B13" s="6">
        <v>80</v>
      </c>
      <c r="E13" s="2" t="s">
        <v>52</v>
      </c>
      <c r="F13" s="2" t="s">
        <v>53</v>
      </c>
      <c r="G13" s="2" t="s">
        <v>54</v>
      </c>
    </row>
    <row r="14" spans="2:7" ht="15.75" x14ac:dyDescent="0.25">
      <c r="B14" s="6">
        <v>80</v>
      </c>
      <c r="E14" s="10" t="s">
        <v>47</v>
      </c>
      <c r="F14" s="2">
        <v>6</v>
      </c>
      <c r="G14" s="11">
        <v>0.2</v>
      </c>
    </row>
    <row r="15" spans="2:7" ht="15.75" x14ac:dyDescent="0.25">
      <c r="B15" s="6">
        <v>80</v>
      </c>
      <c r="E15" s="10" t="s">
        <v>75</v>
      </c>
      <c r="F15" s="2">
        <v>7</v>
      </c>
      <c r="G15" s="12">
        <v>0.23300000000000001</v>
      </c>
    </row>
    <row r="16" spans="2:7" ht="15.75" x14ac:dyDescent="0.25">
      <c r="B16" s="6">
        <v>80</v>
      </c>
      <c r="E16" s="10" t="s">
        <v>76</v>
      </c>
      <c r="F16" s="2">
        <v>12</v>
      </c>
      <c r="G16" s="9">
        <v>0.4</v>
      </c>
    </row>
    <row r="17" spans="2:7" ht="15.75" x14ac:dyDescent="0.25">
      <c r="B17" s="6">
        <v>90</v>
      </c>
      <c r="E17" s="10" t="s">
        <v>77</v>
      </c>
      <c r="F17" s="2">
        <v>4</v>
      </c>
      <c r="G17" s="12">
        <v>0.13300000000000001</v>
      </c>
    </row>
    <row r="18" spans="2:7" ht="15.75" x14ac:dyDescent="0.25">
      <c r="B18" s="6">
        <v>40</v>
      </c>
      <c r="E18" s="10" t="s">
        <v>78</v>
      </c>
      <c r="F18" s="2">
        <v>1</v>
      </c>
      <c r="G18" s="12">
        <v>3.3000000000000002E-2</v>
      </c>
    </row>
    <row r="19" spans="2:7" ht="15.75" x14ac:dyDescent="0.25">
      <c r="B19" s="6">
        <v>70</v>
      </c>
      <c r="E19" s="13" t="s">
        <v>57</v>
      </c>
      <c r="F19" s="2">
        <f>SUM(F14:F18)</f>
        <v>30</v>
      </c>
      <c r="G19" s="9">
        <f>SUM(G14:G18)</f>
        <v>0.99900000000000011</v>
      </c>
    </row>
    <row r="20" spans="2:7" ht="15.75" x14ac:dyDescent="0.25">
      <c r="B20" s="6">
        <v>60</v>
      </c>
    </row>
    <row r="21" spans="2:7" ht="15.75" x14ac:dyDescent="0.25">
      <c r="B21" s="6">
        <v>90</v>
      </c>
      <c r="E21" s="8"/>
    </row>
    <row r="22" spans="2:7" ht="15.75" x14ac:dyDescent="0.25">
      <c r="B22" s="6">
        <v>80</v>
      </c>
    </row>
    <row r="23" spans="2:7" ht="15.75" x14ac:dyDescent="0.25">
      <c r="B23" s="6">
        <v>70</v>
      </c>
    </row>
    <row r="24" spans="2:7" ht="15.75" x14ac:dyDescent="0.25">
      <c r="B24" s="6">
        <v>80</v>
      </c>
    </row>
    <row r="25" spans="2:7" ht="15.75" x14ac:dyDescent="0.25">
      <c r="B25" s="6">
        <v>80</v>
      </c>
    </row>
    <row r="26" spans="2:7" ht="15.75" x14ac:dyDescent="0.25">
      <c r="B26" s="6">
        <v>70</v>
      </c>
    </row>
    <row r="27" spans="2:7" ht="15.75" x14ac:dyDescent="0.25">
      <c r="B27" s="6">
        <v>70</v>
      </c>
    </row>
    <row r="28" spans="2:7" ht="15.75" x14ac:dyDescent="0.25">
      <c r="B28" s="6">
        <v>70</v>
      </c>
    </row>
    <row r="29" spans="2:7" ht="15.75" x14ac:dyDescent="0.25">
      <c r="B29" s="6">
        <v>90</v>
      </c>
    </row>
    <row r="30" spans="2:7" ht="15.75" x14ac:dyDescent="0.25">
      <c r="B30" s="6">
        <v>60</v>
      </c>
    </row>
    <row r="31" spans="2:7" ht="15.75" x14ac:dyDescent="0.25">
      <c r="B31" s="6">
        <v>70</v>
      </c>
    </row>
    <row r="32" spans="2:7" ht="15.75" x14ac:dyDescent="0.25">
      <c r="B32" s="6">
        <v>70</v>
      </c>
    </row>
    <row r="33" spans="2:9" ht="15.75" x14ac:dyDescent="0.25">
      <c r="B33" s="6">
        <v>60</v>
      </c>
    </row>
    <row r="34" spans="2:9" ht="15.75" x14ac:dyDescent="0.25">
      <c r="B34" s="6">
        <v>80</v>
      </c>
    </row>
    <row r="35" spans="2:9" ht="15.75" x14ac:dyDescent="0.25">
      <c r="B35" s="6">
        <v>50</v>
      </c>
    </row>
    <row r="47" spans="2:9" ht="15.75" x14ac:dyDescent="0.25">
      <c r="H47" s="2" t="s">
        <v>61</v>
      </c>
      <c r="I47" s="9">
        <v>0.8</v>
      </c>
    </row>
    <row r="48" spans="2:9" ht="15.75" x14ac:dyDescent="0.25">
      <c r="H48" s="2" t="s">
        <v>60</v>
      </c>
      <c r="I48" s="9">
        <v>0.2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36"/>
  <sheetViews>
    <sheetView topLeftCell="D4" workbookViewId="0">
      <selection activeCell="H20" sqref="H20"/>
    </sheetView>
  </sheetViews>
  <sheetFormatPr defaultRowHeight="15" x14ac:dyDescent="0.25"/>
  <cols>
    <col min="7" max="7" width="10.85546875" bestFit="1" customWidth="1"/>
    <col min="8" max="8" width="12" bestFit="1" customWidth="1"/>
  </cols>
  <sheetData>
    <row r="4" spans="2:7" ht="15.75" x14ac:dyDescent="0.25">
      <c r="B4" s="5" t="s">
        <v>41</v>
      </c>
      <c r="E4" s="5" t="s">
        <v>64</v>
      </c>
    </row>
    <row r="5" spans="2:7" ht="15.75" x14ac:dyDescent="0.25">
      <c r="B5" s="6">
        <v>92</v>
      </c>
      <c r="E5" t="s">
        <v>48</v>
      </c>
      <c r="F5">
        <v>50</v>
      </c>
    </row>
    <row r="6" spans="2:7" ht="15.75" x14ac:dyDescent="0.25">
      <c r="B6" s="6">
        <v>83</v>
      </c>
      <c r="E6" t="s">
        <v>49</v>
      </c>
      <c r="F6" t="s">
        <v>50</v>
      </c>
    </row>
    <row r="7" spans="2:7" ht="15.75" x14ac:dyDescent="0.25">
      <c r="B7" s="6">
        <v>83</v>
      </c>
      <c r="F7" t="s">
        <v>55</v>
      </c>
    </row>
    <row r="8" spans="2:7" ht="15.75" x14ac:dyDescent="0.25">
      <c r="B8" s="6"/>
      <c r="F8" t="s">
        <v>56</v>
      </c>
    </row>
    <row r="9" spans="2:7" ht="15.75" x14ac:dyDescent="0.25">
      <c r="B9" s="6">
        <v>83</v>
      </c>
      <c r="E9" t="s">
        <v>51</v>
      </c>
    </row>
    <row r="10" spans="2:7" ht="15.75" x14ac:dyDescent="0.25">
      <c r="B10" s="6">
        <v>83</v>
      </c>
      <c r="E10" t="s">
        <v>58</v>
      </c>
    </row>
    <row r="11" spans="2:7" ht="15.75" x14ac:dyDescent="0.25">
      <c r="B11" s="6">
        <v>92</v>
      </c>
    </row>
    <row r="12" spans="2:7" ht="15.75" x14ac:dyDescent="0.25">
      <c r="B12" s="6">
        <v>92</v>
      </c>
      <c r="E12" s="2" t="s">
        <v>52</v>
      </c>
      <c r="F12" s="2" t="s">
        <v>53</v>
      </c>
      <c r="G12" s="2" t="s">
        <v>63</v>
      </c>
    </row>
    <row r="13" spans="2:7" ht="15.75" x14ac:dyDescent="0.25">
      <c r="B13" s="6">
        <v>83</v>
      </c>
      <c r="E13" s="10" t="s">
        <v>74</v>
      </c>
      <c r="F13" s="2">
        <v>0</v>
      </c>
      <c r="G13" s="9">
        <f>0/30*100%</f>
        <v>0</v>
      </c>
    </row>
    <row r="14" spans="2:7" ht="15.75" x14ac:dyDescent="0.25">
      <c r="B14" s="6">
        <v>67</v>
      </c>
      <c r="E14" s="10" t="s">
        <v>75</v>
      </c>
      <c r="F14" s="2">
        <v>3</v>
      </c>
      <c r="G14" s="12">
        <f>3/30*100%</f>
        <v>0.1</v>
      </c>
    </row>
    <row r="15" spans="2:7" ht="15.75" x14ac:dyDescent="0.25">
      <c r="B15" s="6">
        <v>83</v>
      </c>
      <c r="E15" s="10" t="s">
        <v>76</v>
      </c>
      <c r="F15" s="2">
        <v>3</v>
      </c>
      <c r="G15" s="12">
        <f t="shared" ref="G15" si="0">3/30*100%</f>
        <v>0.1</v>
      </c>
    </row>
    <row r="16" spans="2:7" ht="15.75" x14ac:dyDescent="0.25">
      <c r="B16" s="6">
        <v>83</v>
      </c>
      <c r="E16" s="10" t="s">
        <v>77</v>
      </c>
      <c r="F16" s="2">
        <v>14</v>
      </c>
      <c r="G16" s="12">
        <f>14/30*100%</f>
        <v>0.46666666666666667</v>
      </c>
    </row>
    <row r="17" spans="2:7" ht="15.75" x14ac:dyDescent="0.25">
      <c r="B17" s="6">
        <v>92</v>
      </c>
      <c r="E17" s="10" t="s">
        <v>78</v>
      </c>
      <c r="F17" s="2">
        <v>10</v>
      </c>
      <c r="G17" s="12">
        <f>10/30*100%</f>
        <v>0.33333333333333331</v>
      </c>
    </row>
    <row r="18" spans="2:7" ht="15.75" x14ac:dyDescent="0.25">
      <c r="B18" s="6">
        <v>67</v>
      </c>
      <c r="E18" s="13" t="s">
        <v>57</v>
      </c>
      <c r="F18" s="2">
        <f>SUM(F13:F17)</f>
        <v>30</v>
      </c>
      <c r="G18" s="9">
        <f>SUM(G13:G17)</f>
        <v>1</v>
      </c>
    </row>
    <row r="19" spans="2:7" ht="15.75" x14ac:dyDescent="0.25">
      <c r="B19" s="6">
        <v>83</v>
      </c>
    </row>
    <row r="20" spans="2:7" ht="15.75" x14ac:dyDescent="0.25">
      <c r="B20" s="6">
        <v>83</v>
      </c>
    </row>
    <row r="21" spans="2:7" ht="15.75" x14ac:dyDescent="0.25">
      <c r="B21" s="6">
        <v>92</v>
      </c>
    </row>
    <row r="22" spans="2:7" ht="15.75" x14ac:dyDescent="0.25">
      <c r="B22" s="6">
        <v>83</v>
      </c>
    </row>
    <row r="23" spans="2:7" ht="15.75" x14ac:dyDescent="0.25">
      <c r="B23" s="6">
        <v>67</v>
      </c>
    </row>
    <row r="24" spans="2:7" ht="15.75" x14ac:dyDescent="0.25">
      <c r="B24" s="6">
        <v>92</v>
      </c>
    </row>
    <row r="25" spans="2:7" ht="15.75" x14ac:dyDescent="0.25">
      <c r="B25" s="6">
        <v>92</v>
      </c>
    </row>
    <row r="26" spans="2:7" ht="15.75" x14ac:dyDescent="0.25">
      <c r="B26" s="6">
        <v>83</v>
      </c>
    </row>
    <row r="27" spans="2:7" ht="15.75" x14ac:dyDescent="0.25">
      <c r="B27" s="6">
        <v>83</v>
      </c>
    </row>
    <row r="28" spans="2:7" ht="15.75" x14ac:dyDescent="0.25">
      <c r="B28" s="6">
        <v>92</v>
      </c>
    </row>
    <row r="29" spans="2:7" ht="15.75" x14ac:dyDescent="0.25">
      <c r="B29" s="6">
        <v>100</v>
      </c>
    </row>
    <row r="30" spans="2:7" ht="15.75" x14ac:dyDescent="0.25">
      <c r="B30" s="6">
        <v>75</v>
      </c>
    </row>
    <row r="31" spans="2:7" ht="15.75" x14ac:dyDescent="0.25">
      <c r="B31" s="6">
        <v>83</v>
      </c>
    </row>
    <row r="32" spans="2:7" ht="15.75" x14ac:dyDescent="0.25">
      <c r="B32" s="6">
        <v>83</v>
      </c>
    </row>
    <row r="33" spans="2:9" ht="15.75" x14ac:dyDescent="0.25">
      <c r="B33" s="6">
        <v>75</v>
      </c>
    </row>
    <row r="34" spans="2:9" ht="15.75" x14ac:dyDescent="0.25">
      <c r="B34" s="6">
        <v>100</v>
      </c>
    </row>
    <row r="35" spans="2:9" ht="15.75" x14ac:dyDescent="0.25">
      <c r="B35" s="6">
        <v>75</v>
      </c>
      <c r="H35" s="2" t="s">
        <v>59</v>
      </c>
      <c r="I35" s="9">
        <v>0.9</v>
      </c>
    </row>
    <row r="36" spans="2:9" ht="15.75" x14ac:dyDescent="0.25">
      <c r="H36" s="2" t="s">
        <v>60</v>
      </c>
      <c r="I36" s="9">
        <v>0.1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P13" sqref="P13"/>
    </sheetView>
  </sheetViews>
  <sheetFormatPr defaultRowHeight="15" x14ac:dyDescent="0.25"/>
  <sheetData>
    <row r="1" spans="1:2" ht="15.75" x14ac:dyDescent="0.25">
      <c r="A1" s="2" t="s">
        <v>65</v>
      </c>
      <c r="B1" s="2" t="s">
        <v>79</v>
      </c>
    </row>
    <row r="2" spans="1:2" ht="15.75" x14ac:dyDescent="0.25">
      <c r="A2" s="2" t="s">
        <v>67</v>
      </c>
      <c r="B2" s="2">
        <v>56.4</v>
      </c>
    </row>
    <row r="3" spans="1:2" ht="15.75" x14ac:dyDescent="0.25">
      <c r="A3" s="2" t="s">
        <v>9</v>
      </c>
      <c r="B3" s="2">
        <v>74.3</v>
      </c>
    </row>
    <row r="4" spans="1:2" ht="15.75" x14ac:dyDescent="0.25">
      <c r="A4" s="2" t="s">
        <v>64</v>
      </c>
      <c r="B4" s="2">
        <v>84.2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REKAP NILAI PRA-S1-S2</vt:lpstr>
      <vt:lpstr>PRASIKLUS</vt:lpstr>
      <vt:lpstr>SIKLUS 1</vt:lpstr>
      <vt:lpstr>SIKLUS 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2022-05-22T15:37:52Z</dcterms:created>
  <dcterms:modified xsi:type="dcterms:W3CDTF">2022-08-31T17:48:35Z</dcterms:modified>
</cp:coreProperties>
</file>